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60" windowWidth="19440" windowHeight="11700" activeTab="2"/>
  </bookViews>
  <sheets>
    <sheet name="ЭА" sheetId="1" r:id="rId1"/>
    <sheet name="ЗК" sheetId="3" r:id="rId2"/>
    <sheet name="ЕП" sheetId="4" r:id="rId3"/>
    <sheet name="Конкурс" sheetId="5" r:id="rId4"/>
  </sheets>
  <definedNames>
    <definedName name="_xlnm._FilterDatabase" localSheetId="2" hidden="1">ЕП!$J$1:$J$147</definedName>
  </definedNames>
  <calcPr calcId="145621" iterate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3" i="4" l="1"/>
  <c r="I23" i="1" l="1"/>
  <c r="F104" i="4" l="1"/>
  <c r="K56" i="4" l="1"/>
  <c r="I30" i="4" l="1"/>
  <c r="J30" i="4"/>
  <c r="K30" i="4"/>
  <c r="K40" i="4"/>
  <c r="K41" i="4"/>
  <c r="K44" i="4"/>
  <c r="K45" i="4"/>
  <c r="D102" i="4" l="1"/>
  <c r="F102" i="4"/>
  <c r="G102" i="4"/>
  <c r="N102" i="4"/>
  <c r="O102" i="4"/>
  <c r="J96" i="4" l="1"/>
  <c r="K96" i="4" s="1"/>
  <c r="F93" i="4"/>
  <c r="F99" i="4" s="1"/>
  <c r="G93" i="4"/>
  <c r="G99" i="4" s="1"/>
  <c r="P93" i="4"/>
  <c r="Q93" i="4"/>
  <c r="L93" i="4"/>
  <c r="M93" i="4"/>
  <c r="O90" i="4"/>
  <c r="L90" i="4"/>
  <c r="M90" i="4"/>
  <c r="N90" i="4"/>
  <c r="P90" i="4"/>
  <c r="D89" i="4"/>
  <c r="D90" i="4" s="1"/>
  <c r="D96" i="4" s="1"/>
  <c r="D97" i="4" s="1"/>
  <c r="D86" i="4"/>
  <c r="F86" i="4"/>
  <c r="G86" i="4"/>
  <c r="F85" i="4"/>
  <c r="F88" i="4" s="1"/>
  <c r="F89" i="4" s="1"/>
  <c r="F90" i="4" s="1"/>
  <c r="F96" i="4" s="1"/>
  <c r="F97" i="4" s="1"/>
  <c r="F84" i="4"/>
  <c r="G84" i="4"/>
  <c r="G89" i="4"/>
  <c r="G90" i="4" s="1"/>
  <c r="G97" i="4" s="1"/>
  <c r="C80" i="4"/>
  <c r="D80" i="4"/>
  <c r="F80" i="4"/>
  <c r="G80" i="4"/>
  <c r="I80" i="4"/>
  <c r="J80" i="4"/>
  <c r="K80" i="4"/>
  <c r="N80" i="4"/>
  <c r="O80" i="4"/>
  <c r="P80" i="4"/>
  <c r="R80" i="4"/>
  <c r="S80" i="4"/>
  <c r="K50" i="4"/>
  <c r="K49" i="4"/>
  <c r="K47" i="4"/>
  <c r="K46" i="4"/>
  <c r="K57" i="4"/>
  <c r="G18" i="1" l="1"/>
  <c r="D19" i="1"/>
  <c r="H19" i="1"/>
  <c r="I19" i="1"/>
  <c r="N19" i="1"/>
  <c r="P19" i="1"/>
  <c r="Q19" i="1"/>
  <c r="R19" i="1"/>
  <c r="S19" i="1"/>
  <c r="D18" i="1"/>
  <c r="H18" i="1"/>
  <c r="I18" i="1"/>
  <c r="J18" i="1"/>
  <c r="N18" i="1"/>
  <c r="P18" i="1"/>
  <c r="Q18" i="1"/>
  <c r="R18" i="1"/>
  <c r="S18" i="1"/>
  <c r="D17" i="1"/>
  <c r="G17" i="1"/>
  <c r="H17" i="1"/>
  <c r="I17" i="1"/>
  <c r="J17" i="1"/>
  <c r="P17" i="1"/>
  <c r="Q17" i="1"/>
  <c r="R17" i="1"/>
  <c r="S17" i="1"/>
  <c r="L7" i="1"/>
  <c r="L8" i="1"/>
  <c r="L9" i="1"/>
  <c r="L10" i="1"/>
  <c r="L11" i="1"/>
  <c r="L12" i="1"/>
  <c r="L13" i="1"/>
  <c r="L14" i="1"/>
  <c r="L15" i="1"/>
  <c r="D16" i="1"/>
  <c r="G16" i="1"/>
  <c r="H16" i="1"/>
  <c r="I16" i="1"/>
  <c r="J16" i="1"/>
  <c r="N16" i="1"/>
  <c r="P16" i="1"/>
  <c r="Q16" i="1"/>
  <c r="R16" i="1"/>
  <c r="S16" i="1"/>
  <c r="I22" i="1" l="1"/>
  <c r="I24" i="1"/>
  <c r="H22" i="1"/>
  <c r="H23" i="1"/>
  <c r="H24" i="1"/>
  <c r="J72" i="3" l="1"/>
  <c r="I25" i="4" l="1"/>
  <c r="J25" i="4"/>
  <c r="K25" i="4"/>
  <c r="I20" i="4"/>
  <c r="J20" i="4"/>
  <c r="K20" i="4"/>
  <c r="I11" i="4"/>
  <c r="J11" i="4"/>
  <c r="K11" i="4"/>
  <c r="L60" i="3" l="1"/>
  <c r="K60" i="3" l="1"/>
</calcChain>
</file>

<file path=xl/sharedStrings.xml><?xml version="1.0" encoding="utf-8"?>
<sst xmlns="http://schemas.openxmlformats.org/spreadsheetml/2006/main" count="943" uniqueCount="470">
  <si>
    <t>№ реестровой записи</t>
  </si>
  <si>
    <t>№ контракта</t>
  </si>
  <si>
    <t>Дата контракта</t>
  </si>
  <si>
    <t>Дата протокола</t>
  </si>
  <si>
    <t>Наименование закупки</t>
  </si>
  <si>
    <t>Сумма контракта</t>
  </si>
  <si>
    <t>Обеспечение</t>
  </si>
  <si>
    <t>Поставщик</t>
  </si>
  <si>
    <t>Кол-во заявок</t>
  </si>
  <si>
    <t>Преференции</t>
  </si>
  <si>
    <t>Срок исполнения</t>
  </si>
  <si>
    <t>ГУТО ЦСО № 3</t>
  </si>
  <si>
    <t>№ п/п</t>
  </si>
  <si>
    <t>НМЦК</t>
  </si>
  <si>
    <t>Финансирование (направление)</t>
  </si>
  <si>
    <t>вид</t>
  </si>
  <si>
    <t>сумма</t>
  </si>
  <si>
    <t>по контракту</t>
  </si>
  <si>
    <t>фактич.</t>
  </si>
  <si>
    <t>Статус закупки</t>
  </si>
  <si>
    <t>Статья КОСГУ</t>
  </si>
  <si>
    <t>Электронный аукцион</t>
  </si>
  <si>
    <t>Наименование</t>
  </si>
  <si>
    <t>ИНН</t>
  </si>
  <si>
    <t>ОКПО</t>
  </si>
  <si>
    <t>Номер извещения</t>
  </si>
  <si>
    <t>Изменение контракта</t>
  </si>
  <si>
    <t>Запрос котировок</t>
  </si>
  <si>
    <t>Единственный поставщик</t>
  </si>
  <si>
    <t>Конкурс</t>
  </si>
  <si>
    <t>ст. 93 ч1. п. 1</t>
  </si>
  <si>
    <t>ст. 93 ч1. п. 8</t>
  </si>
  <si>
    <t>ст. 93 ч1. п. 29</t>
  </si>
  <si>
    <t>бюд</t>
  </si>
  <si>
    <t>Акционерное общество "ТНС энерго Тула"</t>
  </si>
  <si>
    <t>ПАО "Ростелеком"</t>
  </si>
  <si>
    <t>Сумма на момент заключения контракта</t>
  </si>
  <si>
    <t>7105037307</t>
  </si>
  <si>
    <t>ООО «СИСТЕМЫ ПОЖАРНОЙ БЕЗОПАСНОСТИ»</t>
  </si>
  <si>
    <t>305/2018</t>
  </si>
  <si>
    <t>Оказание услуг по техническому обслуживанию систем и средств (установок) противопожарной защиты АУПС, СОУЭ (Плавск)</t>
  </si>
  <si>
    <t>0366200031818000044</t>
  </si>
  <si>
    <t>2711800845518000115</t>
  </si>
  <si>
    <t>в/б</t>
  </si>
  <si>
    <t>0366200031818000045</t>
  </si>
  <si>
    <t>0366200031818000046</t>
  </si>
  <si>
    <t>Оказание услуг по вывозу твердых коммунальных отходов и размещению (захоронению) их на полигоне специализированной организации</t>
  </si>
  <si>
    <t>ООО "Хартия"</t>
  </si>
  <si>
    <t>7703770101</t>
  </si>
  <si>
    <t>д/с</t>
  </si>
  <si>
    <t>б/г</t>
  </si>
  <si>
    <t>смп</t>
  </si>
  <si>
    <t>уфсин</t>
  </si>
  <si>
    <t>0366200031819000007</t>
  </si>
  <si>
    <t>итого</t>
  </si>
  <si>
    <t>-</t>
  </si>
  <si>
    <t>смп, инв</t>
  </si>
  <si>
    <t>0366200031819000010</t>
  </si>
  <si>
    <t>0366200031819000009</t>
  </si>
  <si>
    <t>бюджет</t>
  </si>
  <si>
    <t>0366200031819000013</t>
  </si>
  <si>
    <t>0366200031819000014</t>
  </si>
  <si>
    <t>0366200031819000015</t>
  </si>
  <si>
    <t>0366200031819000018</t>
  </si>
  <si>
    <t>инв,смп</t>
  </si>
  <si>
    <t>0366200031819000017</t>
  </si>
  <si>
    <t>310,345,346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</si>
  <si>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ст. 93 ч1. п. 6</t>
  </si>
  <si>
    <t>0366200031819000020</t>
  </si>
  <si>
    <t>смп,инв</t>
  </si>
  <si>
    <t>0366200031819000021</t>
  </si>
  <si>
    <t>0366200031819000023</t>
  </si>
  <si>
    <t>0366200031819000025</t>
  </si>
  <si>
    <t>0366200031819000024</t>
  </si>
  <si>
    <t>0366200031819000022</t>
  </si>
  <si>
    <t>0366200031819000026</t>
  </si>
  <si>
    <t>Поставка компьютерной техники</t>
  </si>
  <si>
    <t>310,225,226</t>
  </si>
  <si>
    <t>0366200031819000027</t>
  </si>
  <si>
    <t>0366200031819000029</t>
  </si>
  <si>
    <t>0366200031819000028</t>
  </si>
  <si>
    <t>0366200031819000043</t>
  </si>
  <si>
    <t>0366200031819000042</t>
  </si>
  <si>
    <t>0366200031819000040</t>
  </si>
  <si>
    <t>0366200031819000041</t>
  </si>
  <si>
    <t>0366200031819000030</t>
  </si>
  <si>
    <t>0366200031819000032</t>
  </si>
  <si>
    <t>0366200031819000031</t>
  </si>
  <si>
    <t>0366200031819000038</t>
  </si>
  <si>
    <t>0366200031819000037</t>
  </si>
  <si>
    <t>0366200031819000035</t>
  </si>
  <si>
    <t>0366200031819000044</t>
  </si>
  <si>
    <t>0366200031819000039</t>
  </si>
  <si>
    <t>0366200031819000036</t>
  </si>
  <si>
    <t>0366200031819000033</t>
  </si>
  <si>
    <t>0366200031819000034</t>
  </si>
  <si>
    <t>бюджет 49850, внебюджет 5150</t>
  </si>
  <si>
    <t>бюджет 45365 внебюджет 635</t>
  </si>
  <si>
    <t>внебюджет</t>
  </si>
  <si>
    <t>в/б, бюджет 10090,36</t>
  </si>
  <si>
    <t>с 01.01.2020 по 31.12.2020</t>
  </si>
  <si>
    <t>бюджет 6255,20 внебюджет 1228,80</t>
  </si>
  <si>
    <t>бюджет7280 внебюджет 854</t>
  </si>
  <si>
    <t>расторжение от 25.12.2019</t>
  </si>
  <si>
    <t>соглашение расторжение на 89240р от 30.12.19</t>
  </si>
  <si>
    <t>расторжение на 14520</t>
  </si>
  <si>
    <t>МОБ "Селивановская средняя школа №28"</t>
  </si>
  <si>
    <t>МБОУ " Селивановская средняя школа №28"</t>
  </si>
  <si>
    <t xml:space="preserve">Поставка тепловой энергии </t>
  </si>
  <si>
    <t>Оказание услуг по водоснабжению и водоотведению</t>
  </si>
  <si>
    <t>223/02</t>
  </si>
  <si>
    <t>ООО "Комэнергосервис"</t>
  </si>
  <si>
    <t>2/20сел/дс</t>
  </si>
  <si>
    <t>Изменение контракта( доп.соглаш)</t>
  </si>
  <si>
    <t>Сумма контракта фак. Испол-ная</t>
  </si>
  <si>
    <t>СШ28-20</t>
  </si>
  <si>
    <t>7118817784</t>
  </si>
  <si>
    <t>ООО "Водо-канализационное хозяйство"</t>
  </si>
  <si>
    <t>223/01</t>
  </si>
  <si>
    <t>2/20сел/шк</t>
  </si>
  <si>
    <t>Сроки поставки услуг, товара</t>
  </si>
  <si>
    <t>Начало поставки</t>
  </si>
  <si>
    <t>Окончание поставки</t>
  </si>
  <si>
    <t>223/04</t>
  </si>
  <si>
    <t>Поставка электроэнергии (д/с)</t>
  </si>
  <si>
    <t>Поставка электроэнергии (шк)</t>
  </si>
  <si>
    <t>ст. 93 ч1. п. 5 (до 600 тыс. руб.)</t>
  </si>
  <si>
    <t>Оказание услуг связи (шк)</t>
  </si>
  <si>
    <t>Оказание услуг связи (д/с)</t>
  </si>
  <si>
    <t>7707049388</t>
  </si>
  <si>
    <t>017/20-ТО-АПС</t>
  </si>
  <si>
    <t>Оказание услуг по обслуживанию существующей,исправной системы автоматической пожарной сигнализации (АПС)</t>
  </si>
  <si>
    <t>ООО "ДИП СБ"</t>
  </si>
  <si>
    <t>7107129070</t>
  </si>
  <si>
    <t>СВ-28-20</t>
  </si>
  <si>
    <t>Оказание услуг по обслуживанию системы видеонаблюдения</t>
  </si>
  <si>
    <t>ИП " Смежук Ольга Александровна"</t>
  </si>
  <si>
    <t>711310009314</t>
  </si>
  <si>
    <t>Оказание услуг связи-интернет (д/с)</t>
  </si>
  <si>
    <t>Оказание услуг связи-интернет (шк)</t>
  </si>
  <si>
    <t>2020-143</t>
  </si>
  <si>
    <t>Оказание услуг по сопровождению сайта</t>
  </si>
  <si>
    <t>ИП "Гункин Роман Сергеевич"</t>
  </si>
  <si>
    <t>710708386678</t>
  </si>
  <si>
    <t>2020-ССШ28-СПДС57</t>
  </si>
  <si>
    <t>Оказание услуги по централизованной охране имущества Заказчика помещения (д/с)</t>
  </si>
  <si>
    <t>ООО ЧОО "Спецохрана"</t>
  </si>
  <si>
    <t>7118818530</t>
  </si>
  <si>
    <t>Оказание услуги по централизованной охране имущества Заказчика помещения (шк)</t>
  </si>
  <si>
    <t>2020-ССШ28</t>
  </si>
  <si>
    <t>ОП28/01-2020</t>
  </si>
  <si>
    <t>Оказание услуги по организации питания учащихся.</t>
  </si>
  <si>
    <t>ООО "Компания ПродЭКО"</t>
  </si>
  <si>
    <t>7104045898</t>
  </si>
  <si>
    <t>Оказание услуги по информационно-технологическому сопровождению системы "С:Предприятие"</t>
  </si>
  <si>
    <t>ООО "Комплексные решения"</t>
  </si>
  <si>
    <t>7111500107</t>
  </si>
  <si>
    <t>251/П/ТУЛ-2020</t>
  </si>
  <si>
    <t>223/05</t>
  </si>
  <si>
    <t>З-Щ</t>
  </si>
  <si>
    <t>ООО "Мастерская Наумкина"</t>
  </si>
  <si>
    <t>7107508093</t>
  </si>
  <si>
    <t>71-1024</t>
  </si>
  <si>
    <t>Поставка полиграфической продукции (Бланк меню-требование)</t>
  </si>
  <si>
    <t>Поставка полиграфической продукции (Аттестаты)</t>
  </si>
  <si>
    <t>ООО "СпецБланк-Москва"</t>
  </si>
  <si>
    <t>7706526550</t>
  </si>
  <si>
    <t>СШ28-1-20</t>
  </si>
  <si>
    <t>Оказание услуг по испытанию электрических сетей и защитного заземления оборудования здания</t>
  </si>
  <si>
    <t>7118021294</t>
  </si>
  <si>
    <t>ООО "МПИ "ЭнергоГрад"</t>
  </si>
  <si>
    <t xml:space="preserve">ИТОГО </t>
  </si>
  <si>
    <t>Оказание услуги по проверке сметной документации</t>
  </si>
  <si>
    <t>ГУ ТО РХЦЦС</t>
  </si>
  <si>
    <t>7107026276</t>
  </si>
  <si>
    <t>Оказание услуги по проведению дезинфекционных мероприятий</t>
  </si>
  <si>
    <t>ООО " Плавская дезинфекционная профилактика"</t>
  </si>
  <si>
    <t>7132500500</t>
  </si>
  <si>
    <t>ОП28/02-2020</t>
  </si>
  <si>
    <t>16447,90 (завтр-15047,90 ; обед- 1400,00)</t>
  </si>
  <si>
    <t>КОМ-28-20</t>
  </si>
  <si>
    <t>ООО "Дискета"</t>
  </si>
  <si>
    <t>7118505859</t>
  </si>
  <si>
    <t>СШ28/1-01-20</t>
  </si>
  <si>
    <t>Поставка продуктов питания</t>
  </si>
  <si>
    <t>ООО Примо"</t>
  </si>
  <si>
    <t>в\б</t>
  </si>
  <si>
    <t>СШ28/2-01-20</t>
  </si>
  <si>
    <t>СШ28/3-01-20</t>
  </si>
  <si>
    <t>СШ28/1-03-20</t>
  </si>
  <si>
    <t>СШ28/2-03-20</t>
  </si>
  <si>
    <t>225/01</t>
  </si>
  <si>
    <t>Поставка молока и продукции молочной промышленности  (творог)</t>
  </si>
  <si>
    <t>ООО "Примо"</t>
  </si>
  <si>
    <t xml:space="preserve">Срок поставки </t>
  </si>
  <si>
    <t>начало</t>
  </si>
  <si>
    <t>окончание</t>
  </si>
  <si>
    <t>срок исполнения по факту</t>
  </si>
  <si>
    <t>Изменение контракта (доп.согл)</t>
  </si>
  <si>
    <t>Поставка сливочного масла</t>
  </si>
  <si>
    <t>0166300021519000027</t>
  </si>
  <si>
    <t>Поставка бакалеи 2</t>
  </si>
  <si>
    <t>0166300021519000025</t>
  </si>
  <si>
    <t xml:space="preserve"> с 30.12.2019 по31.05.2020</t>
  </si>
  <si>
    <t>с 23.12.2019 по 31.05.2020</t>
  </si>
  <si>
    <t>01663000215190000290019 (ИКЗ 193711801464271180100100150270000000</t>
  </si>
  <si>
    <t>01663000215190000270021 (ИКЗ 193711801464271180100100150260000000</t>
  </si>
  <si>
    <t>01663000215190000250017 (ИКЗ 193711801464271180100100150240000000</t>
  </si>
  <si>
    <t>с 06.12.2019 по 31.05.2020</t>
  </si>
  <si>
    <t>Поставка продукции хлебопекарной промышленности ( в т.ч. Обогащенной)</t>
  </si>
  <si>
    <t>с 29.11.2019 по 31.07.2020</t>
  </si>
  <si>
    <t>0166300021519000024</t>
  </si>
  <si>
    <t>Поставка рыбы и продукции рыбоперерабатывающей промышленности</t>
  </si>
  <si>
    <t>0166300021519000021</t>
  </si>
  <si>
    <t>с 20.11.2019 по 31.05.2020</t>
  </si>
  <si>
    <t>0166300021519000022</t>
  </si>
  <si>
    <t xml:space="preserve">Оказание услуг по организации питания учащихся </t>
  </si>
  <si>
    <t>с 10.03.2020 по 30.06.2020</t>
  </si>
  <si>
    <t>доп соглш на уменьшение</t>
  </si>
  <si>
    <t>Оказание услуг по обслуживанию програмного продукта 1С</t>
  </si>
  <si>
    <t>ООО "Стройнацпроект"</t>
  </si>
  <si>
    <t>ИП "Сазонов Р.В."</t>
  </si>
  <si>
    <t>226/03852.0702.0121382500.244 (б/т ТО-104696,20 б/т МО Щекинского района 10600-226-03-852.0702.0121327010.244</t>
  </si>
  <si>
    <t>226/01-852.0702.0120100590.244</t>
  </si>
  <si>
    <t>СНП00000025</t>
  </si>
  <si>
    <t xml:space="preserve">Поставка наборов для проведения ГИА по химии. </t>
  </si>
  <si>
    <t>7104082900</t>
  </si>
  <si>
    <t>б/т</t>
  </si>
  <si>
    <t>Поставка калькуляторов STFF- инженерного-STF - 245 -128 функций</t>
  </si>
  <si>
    <t>СШ-28-20</t>
  </si>
  <si>
    <t>711802211476</t>
  </si>
  <si>
    <t>СШ28/1-04-20</t>
  </si>
  <si>
    <t>СНП 00000043</t>
  </si>
  <si>
    <t>Поставка облучателя</t>
  </si>
  <si>
    <t>СНП 00000045</t>
  </si>
  <si>
    <t>Поставка дезинфицирующего средства. (санитайзер)</t>
  </si>
  <si>
    <t>ТД000000108</t>
  </si>
  <si>
    <t> РП 000000031</t>
  </si>
  <si>
    <t>ООО "Респект"</t>
  </si>
  <si>
    <t>7106507435</t>
  </si>
  <si>
    <t>Д-ЭПР-271.20</t>
  </si>
  <si>
    <t>Оказание услуг по изготовлению сертификата ключа проверки усиленной квалифицированной электронной подписи.</t>
  </si>
  <si>
    <t>ГАУ ТО "ЦИТ"</t>
  </si>
  <si>
    <t>7107535139</t>
  </si>
  <si>
    <t>03663000537200000010001 (ИКЗ 203711801464271180100100090015610000)</t>
  </si>
  <si>
    <t>01663000215190000210018 (ИКЗ 193711801464271180100100150160000000)</t>
  </si>
  <si>
    <t>01663000215190000220009 (ИКЗ 193711801464271180100100150240000000)</t>
  </si>
  <si>
    <t>01663000215190000240019 (ИКЗ 193711801464271180100100150220000000)</t>
  </si>
  <si>
    <t>Поставка молочной промышленности.</t>
  </si>
  <si>
    <t>с 25.04.2020 по 31.10.2020</t>
  </si>
  <si>
    <t>01663000215200000020004 (ИКЗ 20 37118014642711801001 0012 001 0000 000)</t>
  </si>
  <si>
    <t>01663000215200000010004 (ИКЗ 20 37118014642711801001 0010 001 1051 000)</t>
  </si>
  <si>
    <t>Поставка сливочного масла.</t>
  </si>
  <si>
    <t>Поставка антисептических средств.</t>
  </si>
  <si>
    <t>ТД000000161</t>
  </si>
  <si>
    <t>7107541005__</t>
  </si>
  <si>
    <t>ООО Тензер"</t>
  </si>
  <si>
    <t>РП000000107</t>
  </si>
  <si>
    <t>СШ28/2-05-20</t>
  </si>
  <si>
    <t>в/6</t>
  </si>
  <si>
    <t>СШ28/1-05-20</t>
  </si>
  <si>
    <t>доп.соглашение на уменьшение</t>
  </si>
  <si>
    <t>Оказание услуг по проведению периодического медицинского осмотра работников.(школа)</t>
  </si>
  <si>
    <t>ООО МЦ "Клиника на Пирогова"</t>
  </si>
  <si>
    <t>7118010408__</t>
  </si>
  <si>
    <t>852030388 2260100, 08 -</t>
  </si>
  <si>
    <t>Оказание услуг по поставке периодических печатных изданий.</t>
  </si>
  <si>
    <t>183/2-2020</t>
  </si>
  <si>
    <t>Ао "Почта России"</t>
  </si>
  <si>
    <t xml:space="preserve">7724490000 </t>
  </si>
  <si>
    <t>Поставка средств индивидуальной защиты и дезинфекции.</t>
  </si>
  <si>
    <t>СНП00000113</t>
  </si>
  <si>
    <t>310-346</t>
  </si>
  <si>
    <t>Поставка учебной литературы.</t>
  </si>
  <si>
    <t>СШ28-УП-2020</t>
  </si>
  <si>
    <t>ООО "Система Плюс"</t>
  </si>
  <si>
    <t>Оказание услуг по централизованной охране имущества Заказчика помещения.</t>
  </si>
  <si>
    <t>226,08,01,по 8</t>
  </si>
  <si>
    <t>2020-ССШ28/1</t>
  </si>
  <si>
    <t>2020-ССШ28-СПДС57/1</t>
  </si>
  <si>
    <t>15466,57</t>
  </si>
  <si>
    <t>Поставка мяса и продукции мясооперерабатывающей промышленности</t>
  </si>
  <si>
    <t>41026,72</t>
  </si>
  <si>
    <t>13972,51</t>
  </si>
  <si>
    <t>8229,14</t>
  </si>
  <si>
    <t>3789,33</t>
  </si>
  <si>
    <t>11533,31</t>
  </si>
  <si>
    <t>6991,00</t>
  </si>
  <si>
    <t>9050,80</t>
  </si>
  <si>
    <t>12311,22</t>
  </si>
  <si>
    <t>01663000215200000030020  (ИКЗ 203711801464271180100100140010000244)</t>
  </si>
  <si>
    <t>с 09.07.2020 по 31.01.2021</t>
  </si>
  <si>
    <t>доп.согл</t>
  </si>
  <si>
    <t>01663000215200000060009 (ИКЗ 20 37118014642711801001 0008 001 0000 000)</t>
  </si>
  <si>
    <t>с18.08.2020 по 28.02.2021</t>
  </si>
  <si>
    <t>01663000215200000050018 ( ИКЗ 20 37118014642711801001 0015 002 1020 244)</t>
  </si>
  <si>
    <t>с 20.08.2020.по 28.02.2021</t>
  </si>
  <si>
    <t>шк</t>
  </si>
  <si>
    <t>01663000215200000070016 (ИКЗ 20 37118014642711801001 0023 001 0000 244)</t>
  </si>
  <si>
    <t>03662000356200042800001( ИКЗ 20 37118014642711801001 0018 001 5811 244)</t>
  </si>
  <si>
    <t>Поставка учебников</t>
  </si>
  <si>
    <t xml:space="preserve">ИП " Ульянцева  Марина Викторовна" </t>
  </si>
  <si>
    <t>с 26.08.2020 по 25.12.2020</t>
  </si>
  <si>
    <t>01663000215200000080020( ИКЗ 20 37118014642711801001 0024 001 0000 244)</t>
  </si>
  <si>
    <t>ООО"РЕГИОНПРОДУКТ"</t>
  </si>
  <si>
    <t>7107550948__</t>
  </si>
  <si>
    <t>д\с</t>
  </si>
  <si>
    <t>01663000215200000090005 (ИКЗ 20 37118014642711801001 0025 001 1013 244)</t>
  </si>
  <si>
    <t>с 07.09.2020 по 28.02.2021</t>
  </si>
  <si>
    <t>1</t>
  </si>
  <si>
    <t>Поставка продуктов питания ( мясо)</t>
  </si>
  <si>
    <t>ШК28/2020-07</t>
  </si>
  <si>
    <t xml:space="preserve"> б/т</t>
  </si>
  <si>
    <t>б\т</t>
  </si>
  <si>
    <t>в\т</t>
  </si>
  <si>
    <t>?</t>
  </si>
  <si>
    <t>ХО-20</t>
  </si>
  <si>
    <t>Оказание услуг по обследованию холодильного и технологического оборудования.</t>
  </si>
  <si>
    <t>7118021294__</t>
  </si>
  <si>
    <t>06,07.2020</t>
  </si>
  <si>
    <t>ком-28-20/2</t>
  </si>
  <si>
    <t>Поставка компьютерной техники.</t>
  </si>
  <si>
    <t>7118505859__</t>
  </si>
  <si>
    <t>7204М02231</t>
  </si>
  <si>
    <t>Выполнение работ по монтажу и пуску-наладке тревожной сигнализации (далее "ТСО"; Техническое средство охраны) и сдать в эксплуатацию.</t>
  </si>
  <si>
    <t>ФГУП "Охрана" Росгвардии</t>
  </si>
  <si>
    <t>7719555477__</t>
  </si>
  <si>
    <t>21 254,15</t>
  </si>
  <si>
    <t>7204М02232</t>
  </si>
  <si>
    <t>СШ28-ЗК-20</t>
  </si>
  <si>
    <t>Оказание услуг по заправке картриджей.</t>
  </si>
  <si>
    <t>ИП Трещев Евгений Анатольевич</t>
  </si>
  <si>
    <t>711801563210</t>
  </si>
  <si>
    <t>СШ28/2-07-20</t>
  </si>
  <si>
    <t>Поставка продуктов питания.(хлеб)</t>
  </si>
  <si>
    <t>Поверка и ремонт оборудования производства НПО "Промприбор"</t>
  </si>
  <si>
    <t>ООО "ТПС"</t>
  </si>
  <si>
    <t>4028062100__</t>
  </si>
  <si>
    <t>МФУ-28-20</t>
  </si>
  <si>
    <t>Поставка Многофункционального устройства.(МФУ)</t>
  </si>
  <si>
    <t>СШ28/1-07-20</t>
  </si>
  <si>
    <t>Поставка продуктов питания. (бакалея)</t>
  </si>
  <si>
    <t>ШК28/2020-08</t>
  </si>
  <si>
    <t xml:space="preserve">в\б   </t>
  </si>
  <si>
    <t>СШ28-20-Б</t>
  </si>
  <si>
    <t>Поставка бензотриммера</t>
  </si>
  <si>
    <t>ИП "Токарева Елена Ивановна"</t>
  </si>
  <si>
    <t>711805010312</t>
  </si>
  <si>
    <t>28/1-09-20</t>
  </si>
  <si>
    <t>СШ28-2-09-20</t>
  </si>
  <si>
    <t>СШ28/3-09-20</t>
  </si>
  <si>
    <t>СШ28/1-09-20</t>
  </si>
  <si>
    <t>Оказание услуг по организации питания учащихся.</t>
  </si>
  <si>
    <t>7104045898__</t>
  </si>
  <si>
    <t>Поставка канцтоваров.</t>
  </si>
  <si>
    <t>ООО "Комус"</t>
  </si>
  <si>
    <t>7721793895__</t>
  </si>
  <si>
    <t>Поставка моющих средств.</t>
  </si>
  <si>
    <t>310, 346</t>
  </si>
  <si>
    <t>Оказание услуг по сопровождению программного продукта «1С: Предприятие»</t>
  </si>
  <si>
    <t>7111500107__</t>
  </si>
  <si>
    <t>СШ28/1-08-20</t>
  </si>
  <si>
    <t>28/1-10-20</t>
  </si>
  <si>
    <t>Оказание услуг по охране объектов и обособленных помещений путем мониторинга шлейфов и аппаратуры технических средств охраны установленных на объектах и подключенных на пульт центрального наблюдения.</t>
  </si>
  <si>
    <t>ФГКУ "УВО ВНГ России по Тульской области"</t>
  </si>
  <si>
    <t>7107537591__</t>
  </si>
  <si>
    <t>226/02</t>
  </si>
  <si>
    <t>СШ28-09-20</t>
  </si>
  <si>
    <t>7105019844__</t>
  </si>
  <si>
    <t>Поставка товара( Термометр инфракрасный, бесконтактный Berrcom, JXB-178. Облучатель рециркулятор ФЕРРОПЛАСТ РБ-18-Я-ФП-01).</t>
  </si>
  <si>
    <t>12-31 Т</t>
  </si>
  <si>
    <t>Оказание услуг по техническому обслуживанию технических средств охраны,которое заключается в осуществлении организационно-технических мероприятий планово-профилактического характера по поддержанию комплекса технических средств охраны (далее -"Комплекс")</t>
  </si>
  <si>
    <t>Оказание услуг на выполнение работ в области пожарной безопасности.</t>
  </si>
  <si>
    <t>158-апз</t>
  </si>
  <si>
    <t>ФГБУ СЭУ ФПС ИПЛ по Тульской области</t>
  </si>
  <si>
    <t>7103039450__</t>
  </si>
  <si>
    <t>б/д</t>
  </si>
  <si>
    <t>СШ28/1-10-20</t>
  </si>
  <si>
    <t>СШ28-ДС-20</t>
  </si>
  <si>
    <t>Поставка дезинфицирующих средств.</t>
  </si>
  <si>
    <t>31 286,90</t>
  </si>
  <si>
    <t>8 890,20</t>
  </si>
  <si>
    <t>4 825,00</t>
  </si>
  <si>
    <t>01663000215200000100017 (ИКЗ 20 37118014642711801001 0026 001 0000 244)</t>
  </si>
  <si>
    <t>Поставка продукции молочной промышленности (сыр, сметана)</t>
  </si>
  <si>
    <t>с01.10.2020 по 28 02.2021</t>
  </si>
  <si>
    <t>01663000215200000110017 (ИКЗ 20 37118014642711801001 0027 001 1051 244)</t>
  </si>
  <si>
    <t>Поставка продукции молочной промышленности (творог)</t>
  </si>
  <si>
    <t>с 06.10.2020 по 28.02.2021</t>
  </si>
  <si>
    <t>СШ28-МС-2020</t>
  </si>
  <si>
    <t>Поставка моющих средств</t>
  </si>
  <si>
    <t>20 053,64</t>
  </si>
  <si>
    <t>с 03.09.2020 по 28.02.2021</t>
  </si>
  <si>
    <t>БП-20</t>
  </si>
  <si>
    <t>Поставка бумаги для принтера</t>
  </si>
  <si>
    <t>ИП Смежук О.А.</t>
  </si>
  <si>
    <t xml:space="preserve"> 221 (уч.р)</t>
  </si>
  <si>
    <t>221 (уч.р)</t>
  </si>
  <si>
    <t>310 ( У.Р)</t>
  </si>
  <si>
    <t>310 (уч.р)</t>
  </si>
  <si>
    <t>310 (У.р)</t>
  </si>
  <si>
    <t>226-01-08 (у.Р)</t>
  </si>
  <si>
    <t>346 (У.р)</t>
  </si>
  <si>
    <t>310 (у.Р)</t>
  </si>
  <si>
    <t>346 (у.Р)</t>
  </si>
  <si>
    <t>310 У.Р)</t>
  </si>
  <si>
    <t>346 (У.Р)</t>
  </si>
  <si>
    <t>СШ28/2-10-20</t>
  </si>
  <si>
    <t>ООО.Примо"</t>
  </si>
  <si>
    <t>ЛП-28-20</t>
  </si>
  <si>
    <t>Поставка ламп для проектора.</t>
  </si>
  <si>
    <t>ООО «Меридиан»</t>
  </si>
  <si>
    <t>6612007363__</t>
  </si>
  <si>
    <t>346 ( У.Р)</t>
  </si>
  <si>
    <t>26,12,2020</t>
  </si>
  <si>
    <t>Поставка продуктов питания ( Бакалея)</t>
  </si>
  <si>
    <t>7107086910__</t>
  </si>
  <si>
    <t>СШ28/2-11-20</t>
  </si>
  <si>
    <t>Поставка продуктов питания (Овощи))</t>
  </si>
  <si>
    <t>7107086910</t>
  </si>
  <si>
    <t>казание услуг по поверке (калибровке) средств измерений (СИ)</t>
  </si>
  <si>
    <t>8 340,18</t>
  </si>
  <si>
    <t>ФБУ "Тульский ЦСМ"</t>
  </si>
  <si>
    <t>7106002804</t>
  </si>
  <si>
    <t>22502,08,01</t>
  </si>
  <si>
    <t>Поставка товара (Термометр бесконтактный инфракрасный ELARI SMARTCARE YC-E13)</t>
  </si>
  <si>
    <t>ООО "ОФИСМАГ"</t>
  </si>
  <si>
    <t>3666113066</t>
  </si>
  <si>
    <t>20,12.2020</t>
  </si>
  <si>
    <t>СШ28/1-11-20</t>
  </si>
  <si>
    <t>Оказание услуг по организации питания учащихся</t>
  </si>
  <si>
    <t>148 539,65 </t>
  </si>
  <si>
    <t>ООО"КОМПАНИЯ ПРОДЭКО"</t>
  </si>
  <si>
    <t>Оказание услуг по проверке сметной документации (Ремонт отопления - ясли 1 и 2 этажи)</t>
  </si>
  <si>
    <t>Оказание услуг по проверке сметной документации. (Ремонт отопления - подвальная часть)</t>
  </si>
  <si>
    <t>2 394,00</t>
  </si>
  <si>
    <t>2 274,00</t>
  </si>
  <si>
    <t>226,01.08.01</t>
  </si>
  <si>
    <t>86/01</t>
  </si>
  <si>
    <t>Оказание услуг по гигиенической подготовке и аттестации работников.</t>
  </si>
  <si>
    <t>ФБУЗ "Центр гигиены и эпидемиологии в Тульской области"</t>
  </si>
  <si>
    <t>7106064800</t>
  </si>
  <si>
    <t>Оказание услуги по сопровождению программного продукта «1С: Предприятие»</t>
  </si>
  <si>
    <t>Оказание услуг по автоматической сдачи налоговой отчетности через интернет с помощью программного продукта «СБИС++ Электронная отчетность».</t>
  </si>
  <si>
    <t>Общество с ограниченной ответственностью "Компания "Тензор"</t>
  </si>
  <si>
    <t>7605016030</t>
  </si>
  <si>
    <t>2260100, 080100, -, 012120059</t>
  </si>
  <si>
    <t>11 450,00</t>
  </si>
  <si>
    <t>Поставка посуды</t>
  </si>
  <si>
    <t>ИП Черепкова О.М.</t>
  </si>
  <si>
    <t>3460000, 082000</t>
  </si>
  <si>
    <t>Б220112501-А</t>
  </si>
  <si>
    <t>Поставка товара.(шкаф жарочно-пекарский)</t>
  </si>
  <si>
    <t>3100000, 082000,</t>
  </si>
  <si>
    <t>в\б уч.р</t>
  </si>
  <si>
    <t>АО "ТУЛАТОРГТЕХНИКА"</t>
  </si>
  <si>
    <t>7105008017</t>
  </si>
  <si>
    <t>СШ28-П-20</t>
  </si>
  <si>
    <t>Поставка пылесоса REDMOND RV-C337</t>
  </si>
  <si>
    <t>7721793895</t>
  </si>
  <si>
    <t>ООО"Комус"</t>
  </si>
  <si>
    <t>8 999,00 </t>
  </si>
  <si>
    <t>3100000, 082000</t>
  </si>
  <si>
    <t>Поставка периодических печатных изданий</t>
  </si>
  <si>
    <t>3 716,90</t>
  </si>
  <si>
    <t>Акционерное общество "Почта России"</t>
  </si>
  <si>
    <t>7724490000</t>
  </si>
  <si>
    <t>2260100, 080203, -, 012128291, -</t>
  </si>
  <si>
    <t>Поставка колбаса</t>
  </si>
  <si>
    <t>ООО Тензор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</si>
</sst>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"/>
    <numFmt numFmtId="165" formatCode="dd/mm/yy;@"/>
  </numFmts>
  <fonts count="2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rgb="FF333333"/>
      <name val="Segoe UI"/>
      <family val="2"/>
      <charset val="204"/>
    </font>
    <font>
      <sz val="14"/>
      <name val="Calibri"/>
      <family val="2"/>
      <charset val="204"/>
      <scheme val="minor"/>
    </font>
    <font>
      <sz val="14"/>
      <color rgb="FF000000"/>
      <name val="Segoe UI"/>
      <family val="2"/>
      <charset val="204"/>
    </font>
    <font>
      <sz val="14"/>
      <color rgb="FF333333"/>
      <name val="Segoe UI"/>
      <family val="2"/>
      <charset val="204"/>
    </font>
    <font>
      <sz val="14"/>
      <color rgb="FF333333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rgb="FF66FF66"/>
        <bgColor indexed="64"/>
      </patternFill>
    </fill>
    <fill>
      <patternFill patternType="solid">
        <fgColor rgb="FFD6F3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5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8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5" fillId="0" borderId="2" xfId="0" applyFont="1" applyBorder="1" applyAlignment="1">
      <alignment horizont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wrapText="1"/>
    </xf>
    <xf numFmtId="0" fontId="6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wrapText="1"/>
    </xf>
    <xf numFmtId="0" fontId="0" fillId="4" borderId="0" xfId="0" applyFill="1" applyAlignment="1">
      <alignment wrapText="1"/>
    </xf>
    <xf numFmtId="49" fontId="0" fillId="4" borderId="0" xfId="0" applyNumberFormat="1" applyFill="1" applyAlignment="1">
      <alignment wrapText="1"/>
    </xf>
    <xf numFmtId="2" fontId="0" fillId="4" borderId="0" xfId="0" applyNumberFormat="1" applyFill="1" applyAlignment="1">
      <alignment wrapText="1"/>
    </xf>
    <xf numFmtId="14" fontId="6" fillId="4" borderId="2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2" fontId="6" fillId="4" borderId="2" xfId="0" applyNumberFormat="1" applyFont="1" applyFill="1" applyBorder="1" applyAlignment="1">
      <alignment horizontal="center" vertical="center" wrapText="1"/>
    </xf>
    <xf numFmtId="14" fontId="9" fillId="4" borderId="2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2" fontId="9" fillId="4" borderId="2" xfId="0" applyNumberFormat="1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6" fillId="2" borderId="0" xfId="0" applyFont="1" applyFill="1" applyAlignment="1">
      <alignment wrapText="1"/>
    </xf>
    <xf numFmtId="0" fontId="6" fillId="4" borderId="0" xfId="0" applyFont="1" applyFill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4" fontId="6" fillId="4" borderId="2" xfId="0" applyNumberFormat="1" applyFont="1" applyFill="1" applyBorder="1" applyAlignment="1">
      <alignment horizontal="center" vertical="center" wrapText="1"/>
    </xf>
    <xf numFmtId="4" fontId="6" fillId="4" borderId="3" xfId="0" applyNumberFormat="1" applyFont="1" applyFill="1" applyBorder="1" applyAlignment="1">
      <alignment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6" fillId="4" borderId="2" xfId="0" applyNumberFormat="1" applyFont="1" applyFill="1" applyBorder="1" applyAlignment="1">
      <alignment vertical="center" wrapText="1"/>
    </xf>
    <xf numFmtId="49" fontId="8" fillId="4" borderId="0" xfId="0" applyNumberFormat="1" applyFont="1" applyFill="1" applyAlignment="1">
      <alignment vertical="center"/>
    </xf>
    <xf numFmtId="2" fontId="6" fillId="4" borderId="0" xfId="0" applyNumberFormat="1" applyFont="1" applyFill="1" applyAlignment="1">
      <alignment horizontal="center" vertical="center" wrapText="1"/>
    </xf>
    <xf numFmtId="0" fontId="6" fillId="4" borderId="0" xfId="0" applyFont="1" applyFill="1" applyAlignment="1">
      <alignment wrapText="1"/>
    </xf>
    <xf numFmtId="49" fontId="6" fillId="4" borderId="0" xfId="0" applyNumberFormat="1" applyFont="1" applyFill="1" applyAlignment="1">
      <alignment horizontal="center" vertical="center" wrapText="1"/>
    </xf>
    <xf numFmtId="49" fontId="7" fillId="4" borderId="0" xfId="0" applyNumberFormat="1" applyFont="1" applyFill="1" applyAlignment="1">
      <alignment wrapText="1"/>
    </xf>
    <xf numFmtId="2" fontId="7" fillId="4" borderId="0" xfId="0" applyNumberFormat="1" applyFont="1" applyFill="1" applyAlignment="1">
      <alignment wrapText="1"/>
    </xf>
    <xf numFmtId="0" fontId="6" fillId="4" borderId="4" xfId="0" applyFont="1" applyFill="1" applyBorder="1" applyAlignment="1">
      <alignment horizontal="center" vertical="center" wrapText="1"/>
    </xf>
    <xf numFmtId="14" fontId="6" fillId="4" borderId="4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6" fillId="0" borderId="2" xfId="0" quotePrefix="1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4" fontId="6" fillId="4" borderId="2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2" fontId="6" fillId="4" borderId="2" xfId="0" applyNumberFormat="1" applyFont="1" applyFill="1" applyBorder="1" applyAlignment="1">
      <alignment horizontal="center" vertical="center" wrapText="1"/>
    </xf>
    <xf numFmtId="2" fontId="5" fillId="4" borderId="2" xfId="0" applyNumberFormat="1" applyFont="1" applyFill="1" applyBorder="1" applyAlignment="1">
      <alignment horizontal="center" vertical="center" wrapText="1"/>
    </xf>
    <xf numFmtId="2" fontId="7" fillId="6" borderId="0" xfId="0" applyNumberFormat="1" applyFont="1" applyFill="1" applyAlignment="1">
      <alignment wrapText="1"/>
    </xf>
    <xf numFmtId="0" fontId="6" fillId="4" borderId="2" xfId="0" applyFont="1" applyFill="1" applyBorder="1" applyAlignment="1">
      <alignment horizontal="center" wrapText="1"/>
    </xf>
    <xf numFmtId="0" fontId="7" fillId="4" borderId="2" xfId="0" applyFont="1" applyFill="1" applyBorder="1" applyAlignment="1">
      <alignment wrapText="1"/>
    </xf>
    <xf numFmtId="49" fontId="7" fillId="4" borderId="2" xfId="0" applyNumberFormat="1" applyFont="1" applyFill="1" applyBorder="1" applyAlignment="1">
      <alignment wrapText="1"/>
    </xf>
    <xf numFmtId="0" fontId="6" fillId="8" borderId="2" xfId="0" applyFont="1" applyFill="1" applyBorder="1" applyAlignment="1">
      <alignment horizontal="center" vertical="center" wrapText="1"/>
    </xf>
    <xf numFmtId="49" fontId="6" fillId="8" borderId="2" xfId="0" applyNumberFormat="1" applyFont="1" applyFill="1" applyBorder="1" applyAlignment="1">
      <alignment horizontal="center" vertical="center" wrapText="1"/>
    </xf>
    <xf numFmtId="14" fontId="6" fillId="8" borderId="2" xfId="0" applyNumberFormat="1" applyFont="1" applyFill="1" applyBorder="1" applyAlignment="1">
      <alignment horizontal="center" vertical="center" wrapText="1"/>
    </xf>
    <xf numFmtId="4" fontId="6" fillId="4" borderId="3" xfId="0" applyNumberFormat="1" applyFont="1" applyFill="1" applyBorder="1" applyAlignment="1">
      <alignment horizontal="center" vertical="center" wrapText="1"/>
    </xf>
    <xf numFmtId="4" fontId="9" fillId="4" borderId="2" xfId="0" applyNumberFormat="1" applyFont="1" applyFill="1" applyBorder="1" applyAlignment="1">
      <alignment horizontal="center" vertical="center" wrapText="1"/>
    </xf>
    <xf numFmtId="4" fontId="7" fillId="4" borderId="2" xfId="0" applyNumberFormat="1" applyFont="1" applyFill="1" applyBorder="1" applyAlignment="1">
      <alignment wrapText="1"/>
    </xf>
    <xf numFmtId="4" fontId="7" fillId="4" borderId="0" xfId="0" applyNumberFormat="1" applyFont="1" applyFill="1" applyAlignment="1">
      <alignment wrapText="1"/>
    </xf>
    <xf numFmtId="14" fontId="6" fillId="10" borderId="2" xfId="0" applyNumberFormat="1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49" fontId="6" fillId="10" borderId="2" xfId="0" applyNumberFormat="1" applyFont="1" applyFill="1" applyBorder="1" applyAlignment="1">
      <alignment horizontal="center" vertical="center" wrapText="1"/>
    </xf>
    <xf numFmtId="4" fontId="6" fillId="10" borderId="2" xfId="0" applyNumberFormat="1" applyFont="1" applyFill="1" applyBorder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14" fontId="6" fillId="12" borderId="2" xfId="0" applyNumberFormat="1" applyFont="1" applyFill="1" applyBorder="1" applyAlignment="1">
      <alignment horizontal="center" vertical="center" wrapText="1"/>
    </xf>
    <xf numFmtId="49" fontId="6" fillId="12" borderId="2" xfId="0" applyNumberFormat="1" applyFont="1" applyFill="1" applyBorder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14" fontId="6" fillId="11" borderId="2" xfId="0" applyNumberFormat="1" applyFont="1" applyFill="1" applyBorder="1" applyAlignment="1">
      <alignment horizontal="center" vertical="center" wrapText="1"/>
    </xf>
    <xf numFmtId="49" fontId="6" fillId="11" borderId="2" xfId="0" applyNumberFormat="1" applyFont="1" applyFill="1" applyBorder="1" applyAlignment="1">
      <alignment horizontal="center" vertical="center" wrapText="1"/>
    </xf>
    <xf numFmtId="2" fontId="6" fillId="11" borderId="2" xfId="0" applyNumberFormat="1" applyFont="1" applyFill="1" applyBorder="1" applyAlignment="1">
      <alignment vertical="center" wrapText="1"/>
    </xf>
    <xf numFmtId="0" fontId="3" fillId="11" borderId="0" xfId="0" applyFont="1" applyFill="1" applyAlignment="1">
      <alignment wrapText="1"/>
    </xf>
    <xf numFmtId="0" fontId="6" fillId="11" borderId="0" xfId="0" applyFont="1" applyFill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14" fontId="6" fillId="13" borderId="2" xfId="0" applyNumberFormat="1" applyFont="1" applyFill="1" applyBorder="1" applyAlignment="1">
      <alignment horizontal="center" vertical="center" wrapText="1"/>
    </xf>
    <xf numFmtId="49" fontId="6" fillId="13" borderId="2" xfId="0" applyNumberFormat="1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4" fontId="5" fillId="13" borderId="13" xfId="0" applyNumberFormat="1" applyFont="1" applyFill="1" applyBorder="1" applyAlignment="1">
      <alignment vertical="center" wrapText="1"/>
    </xf>
    <xf numFmtId="4" fontId="5" fillId="13" borderId="2" xfId="0" applyNumberFormat="1" applyFont="1" applyFill="1" applyBorder="1" applyAlignment="1">
      <alignment horizontal="center" vertical="center" wrapText="1"/>
    </xf>
    <xf numFmtId="0" fontId="6" fillId="13" borderId="0" xfId="0" applyFont="1" applyFill="1" applyAlignment="1">
      <alignment wrapText="1"/>
    </xf>
    <xf numFmtId="0" fontId="6" fillId="13" borderId="10" xfId="0" applyFont="1" applyFill="1" applyBorder="1" applyAlignment="1">
      <alignment horizontal="center" vertical="center" wrapText="1"/>
    </xf>
    <xf numFmtId="14" fontId="6" fillId="13" borderId="10" xfId="0" applyNumberFormat="1" applyFont="1" applyFill="1" applyBorder="1" applyAlignment="1">
      <alignment horizontal="center" vertical="center" wrapText="1"/>
    </xf>
    <xf numFmtId="0" fontId="5" fillId="13" borderId="6" xfId="0" applyFont="1" applyFill="1" applyBorder="1" applyAlignment="1">
      <alignment horizontal="center" vertical="center" wrapText="1"/>
    </xf>
    <xf numFmtId="4" fontId="6" fillId="11" borderId="2" xfId="0" applyNumberFormat="1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14" fontId="6" fillId="13" borderId="3" xfId="0" applyNumberFormat="1" applyFont="1" applyFill="1" applyBorder="1" applyAlignment="1">
      <alignment horizontal="center" vertical="center" wrapText="1"/>
    </xf>
    <xf numFmtId="49" fontId="6" fillId="13" borderId="3" xfId="0" applyNumberFormat="1" applyFont="1" applyFill="1" applyBorder="1" applyAlignment="1">
      <alignment horizontal="center" vertical="center" wrapText="1"/>
    </xf>
    <xf numFmtId="49" fontId="5" fillId="7" borderId="4" xfId="0" applyNumberFormat="1" applyFont="1" applyFill="1" applyBorder="1" applyAlignment="1">
      <alignment horizontal="center" vertical="center" wrapText="1"/>
    </xf>
    <xf numFmtId="4" fontId="6" fillId="12" borderId="2" xfId="0" applyNumberFormat="1" applyFont="1" applyFill="1" applyBorder="1" applyAlignment="1">
      <alignment horizontal="center" vertical="center" wrapText="1"/>
    </xf>
    <xf numFmtId="4" fontId="6" fillId="8" borderId="2" xfId="0" applyNumberFormat="1" applyFont="1" applyFill="1" applyBorder="1" applyAlignment="1">
      <alignment horizontal="center" vertical="center" wrapText="1"/>
    </xf>
    <xf numFmtId="4" fontId="5" fillId="13" borderId="3" xfId="0" applyNumberFormat="1" applyFont="1" applyFill="1" applyBorder="1" applyAlignment="1">
      <alignment horizontal="center" vertical="center" wrapText="1"/>
    </xf>
    <xf numFmtId="4" fontId="5" fillId="7" borderId="4" xfId="0" applyNumberFormat="1" applyFont="1" applyFill="1" applyBorder="1" applyAlignment="1">
      <alignment horizontal="center" vertical="center" wrapText="1"/>
    </xf>
    <xf numFmtId="4" fontId="6" fillId="4" borderId="2" xfId="0" quotePrefix="1" applyNumberFormat="1" applyFont="1" applyFill="1" applyBorder="1" applyAlignment="1">
      <alignment horizontal="center" vertical="center" wrapText="1"/>
    </xf>
    <xf numFmtId="4" fontId="5" fillId="13" borderId="2" xfId="0" quotePrefix="1" applyNumberFormat="1" applyFont="1" applyFill="1" applyBorder="1" applyAlignment="1">
      <alignment horizontal="center" vertical="center" wrapText="1"/>
    </xf>
    <xf numFmtId="4" fontId="5" fillId="13" borderId="10" xfId="0" quotePrefix="1" applyNumberFormat="1" applyFont="1" applyFill="1" applyBorder="1" applyAlignment="1">
      <alignment horizontal="center" vertical="center" wrapText="1"/>
    </xf>
    <xf numFmtId="4" fontId="10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wrapText="1"/>
    </xf>
    <xf numFmtId="49" fontId="9" fillId="4" borderId="2" xfId="0" applyNumberFormat="1" applyFont="1" applyFill="1" applyBorder="1" applyAlignment="1">
      <alignment horizontal="center" vertical="center"/>
    </xf>
    <xf numFmtId="4" fontId="5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right" vertical="center" wrapText="1"/>
    </xf>
    <xf numFmtId="0" fontId="6" fillId="4" borderId="2" xfId="0" applyFont="1" applyFill="1" applyBorder="1" applyAlignment="1">
      <alignment horizontal="right" vertical="center" wrapText="1"/>
    </xf>
    <xf numFmtId="49" fontId="5" fillId="4" borderId="2" xfId="0" applyNumberFormat="1" applyFont="1" applyFill="1" applyBorder="1" applyAlignment="1">
      <alignment horizontal="right" vertical="center" wrapText="1"/>
    </xf>
    <xf numFmtId="0" fontId="6" fillId="11" borderId="2" xfId="0" applyFont="1" applyFill="1" applyBorder="1" applyAlignment="1">
      <alignment horizontal="left" vertical="top" wrapText="1"/>
    </xf>
    <xf numFmtId="0" fontId="6" fillId="8" borderId="2" xfId="0" applyFont="1" applyFill="1" applyBorder="1" applyAlignment="1">
      <alignment horizontal="left" vertical="top" wrapText="1"/>
    </xf>
    <xf numFmtId="0" fontId="6" fillId="10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49" fontId="6" fillId="4" borderId="2" xfId="0" applyNumberFormat="1" applyFont="1" applyFill="1" applyBorder="1" applyAlignment="1">
      <alignment horizontal="right" vertical="center" wrapText="1"/>
    </xf>
    <xf numFmtId="14" fontId="6" fillId="4" borderId="2" xfId="0" applyNumberFormat="1" applyFont="1" applyFill="1" applyBorder="1" applyAlignment="1">
      <alignment horizontal="right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right" vertical="center" wrapText="1"/>
    </xf>
    <xf numFmtId="4" fontId="6" fillId="7" borderId="2" xfId="0" applyNumberFormat="1" applyFont="1" applyFill="1" applyBorder="1" applyAlignment="1">
      <alignment horizontal="center" vertical="center" wrapText="1"/>
    </xf>
    <xf numFmtId="4" fontId="6" fillId="13" borderId="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4" fontId="6" fillId="4" borderId="4" xfId="0" applyNumberFormat="1" applyFont="1" applyFill="1" applyBorder="1" applyAlignment="1">
      <alignment horizontal="center" vertical="center" wrapText="1"/>
    </xf>
    <xf numFmtId="4" fontId="5" fillId="13" borderId="3" xfId="0" applyNumberFormat="1" applyFont="1" applyFill="1" applyBorder="1" applyAlignment="1">
      <alignment vertical="center" wrapText="1"/>
    </xf>
    <xf numFmtId="0" fontId="6" fillId="13" borderId="0" xfId="0" applyFont="1" applyFill="1" applyBorder="1" applyAlignment="1">
      <alignment horizontal="center" vertical="center" wrapText="1"/>
    </xf>
    <xf numFmtId="4" fontId="9" fillId="13" borderId="3" xfId="0" applyNumberFormat="1" applyFont="1" applyFill="1" applyBorder="1" applyAlignment="1">
      <alignment horizontal="center" vertical="center" wrapText="1"/>
    </xf>
    <xf numFmtId="49" fontId="9" fillId="13" borderId="3" xfId="0" applyNumberFormat="1" applyFont="1" applyFill="1" applyBorder="1" applyAlignment="1">
      <alignment horizontal="center" vertical="center" wrapText="1"/>
    </xf>
    <xf numFmtId="0" fontId="9" fillId="13" borderId="3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right" vertical="center" wrapText="1"/>
    </xf>
    <xf numFmtId="14" fontId="6" fillId="10" borderId="2" xfId="0" applyNumberFormat="1" applyFont="1" applyFill="1" applyBorder="1" applyAlignment="1">
      <alignment horizontal="right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49" fontId="6" fillId="10" borderId="2" xfId="0" applyNumberFormat="1" applyFont="1" applyFill="1" applyBorder="1" applyAlignment="1">
      <alignment horizontal="right" vertical="center" wrapText="1"/>
    </xf>
    <xf numFmtId="0" fontId="6" fillId="4" borderId="2" xfId="0" applyFont="1" applyFill="1" applyBorder="1" applyAlignment="1">
      <alignment horizontal="left" vertical="top" wrapText="1"/>
    </xf>
    <xf numFmtId="0" fontId="6" fillId="10" borderId="2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righ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right" vertical="center" wrapText="1"/>
    </xf>
    <xf numFmtId="0" fontId="6" fillId="0" borderId="2" xfId="0" applyFont="1" applyFill="1" applyBorder="1" applyAlignment="1">
      <alignment horizontal="left" vertical="top" wrapText="1"/>
    </xf>
    <xf numFmtId="49" fontId="6" fillId="0" borderId="2" xfId="0" applyNumberFormat="1" applyFont="1" applyFill="1" applyBorder="1" applyAlignment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0" fillId="4" borderId="0" xfId="0" applyNumberFormat="1" applyFill="1" applyAlignment="1">
      <alignment wrapText="1"/>
    </xf>
    <xf numFmtId="2" fontId="7" fillId="15" borderId="0" xfId="0" applyNumberFormat="1" applyFont="1" applyFill="1" applyAlignment="1">
      <alignment wrapText="1"/>
    </xf>
    <xf numFmtId="0" fontId="7" fillId="9" borderId="0" xfId="0" applyFont="1" applyFill="1" applyAlignment="1">
      <alignment wrapText="1"/>
    </xf>
    <xf numFmtId="2" fontId="7" fillId="14" borderId="0" xfId="0" applyNumberFormat="1" applyFont="1" applyFill="1" applyAlignment="1">
      <alignment wrapText="1"/>
    </xf>
    <xf numFmtId="2" fontId="7" fillId="17" borderId="0" xfId="0" applyNumberFormat="1" applyFont="1" applyFill="1" applyAlignment="1">
      <alignment wrapText="1"/>
    </xf>
    <xf numFmtId="0" fontId="6" fillId="4" borderId="3" xfId="0" applyFont="1" applyFill="1" applyBorder="1" applyAlignment="1">
      <alignment horizontal="center" vertical="center" wrapText="1"/>
    </xf>
    <xf numFmtId="14" fontId="6" fillId="4" borderId="3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 wrapText="1"/>
    </xf>
    <xf numFmtId="4" fontId="5" fillId="13" borderId="13" xfId="0" applyNumberFormat="1" applyFont="1" applyFill="1" applyBorder="1" applyAlignment="1">
      <alignment horizontal="center" vertical="center" wrapText="1"/>
    </xf>
    <xf numFmtId="14" fontId="6" fillId="13" borderId="13" xfId="0" applyNumberFormat="1" applyFont="1" applyFill="1" applyBorder="1" applyAlignment="1">
      <alignment horizontal="center" vertical="center" wrapText="1"/>
    </xf>
    <xf numFmtId="49" fontId="6" fillId="13" borderId="4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wrapText="1"/>
    </xf>
    <xf numFmtId="49" fontId="0" fillId="4" borderId="2" xfId="0" applyNumberFormat="1" applyFill="1" applyBorder="1" applyAlignment="1">
      <alignment wrapText="1"/>
    </xf>
    <xf numFmtId="2" fontId="0" fillId="4" borderId="2" xfId="0" applyNumberFormat="1" applyFill="1" applyBorder="1" applyAlignment="1">
      <alignment wrapText="1"/>
    </xf>
    <xf numFmtId="0" fontId="6" fillId="8" borderId="2" xfId="0" applyFont="1" applyFill="1" applyBorder="1" applyAlignment="1">
      <alignment horizontal="right" vertical="center" wrapText="1"/>
    </xf>
    <xf numFmtId="14" fontId="6" fillId="8" borderId="2" xfId="0" applyNumberFormat="1" applyFont="1" applyFill="1" applyBorder="1" applyAlignment="1">
      <alignment horizontal="right" vertical="center" wrapText="1"/>
    </xf>
    <xf numFmtId="0" fontId="3" fillId="8" borderId="2" xfId="0" applyFont="1" applyFill="1" applyBorder="1" applyAlignment="1">
      <alignment horizontal="left" vertical="top" wrapText="1"/>
    </xf>
    <xf numFmtId="49" fontId="6" fillId="8" borderId="2" xfId="0" applyNumberFormat="1" applyFont="1" applyFill="1" applyBorder="1" applyAlignment="1">
      <alignment horizontal="right" vertical="center" wrapText="1"/>
    </xf>
    <xf numFmtId="0" fontId="6" fillId="8" borderId="2" xfId="0" applyFont="1" applyFill="1" applyBorder="1" applyAlignment="1">
      <alignment vertical="top" wrapText="1"/>
    </xf>
    <xf numFmtId="49" fontId="11" fillId="8" borderId="0" xfId="0" applyNumberFormat="1" applyFont="1" applyFill="1" applyAlignment="1">
      <alignment horizontal="center"/>
    </xf>
    <xf numFmtId="0" fontId="6" fillId="8" borderId="2" xfId="0" applyFont="1" applyFill="1" applyBorder="1" applyAlignment="1">
      <alignment horizontal="left" vertical="center" wrapText="1"/>
    </xf>
    <xf numFmtId="14" fontId="6" fillId="4" borderId="3" xfId="0" applyNumberFormat="1" applyFont="1" applyFill="1" applyBorder="1" applyAlignment="1">
      <alignment horizontal="right" vertical="center" wrapText="1"/>
    </xf>
    <xf numFmtId="164" fontId="6" fillId="0" borderId="2" xfId="0" applyNumberFormat="1" applyFont="1" applyFill="1" applyBorder="1" applyAlignment="1">
      <alignment horizontal="right" vertical="center" wrapText="1"/>
    </xf>
    <xf numFmtId="164" fontId="0" fillId="4" borderId="2" xfId="0" applyNumberFormat="1" applyFill="1" applyBorder="1" applyAlignment="1">
      <alignment wrapText="1"/>
    </xf>
    <xf numFmtId="164" fontId="6" fillId="4" borderId="3" xfId="0" applyNumberFormat="1" applyFont="1" applyFill="1" applyBorder="1" applyAlignment="1">
      <alignment horizontal="right" vertical="center" wrapText="1"/>
    </xf>
    <xf numFmtId="49" fontId="6" fillId="4" borderId="3" xfId="0" applyNumberFormat="1" applyFont="1" applyFill="1" applyBorder="1" applyAlignment="1">
      <alignment horizontal="right" vertical="center" wrapText="1"/>
    </xf>
    <xf numFmtId="164" fontId="6" fillId="4" borderId="2" xfId="0" applyNumberFormat="1" applyFont="1" applyFill="1" applyBorder="1" applyAlignment="1">
      <alignment horizontal="right" vertical="center" wrapText="1"/>
    </xf>
    <xf numFmtId="4" fontId="6" fillId="7" borderId="3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65" fontId="6" fillId="4" borderId="2" xfId="0" applyNumberFormat="1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14" fontId="14" fillId="4" borderId="2" xfId="0" applyNumberFormat="1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4" fontId="14" fillId="4" borderId="2" xfId="0" applyNumberFormat="1" applyFont="1" applyFill="1" applyBorder="1" applyAlignment="1">
      <alignment horizontal="center" vertical="center"/>
    </xf>
    <xf numFmtId="49" fontId="14" fillId="4" borderId="2" xfId="0" applyNumberFormat="1" applyFont="1" applyFill="1" applyBorder="1" applyAlignment="1">
      <alignment horizontal="center" vertical="center" wrapText="1"/>
    </xf>
    <xf numFmtId="4" fontId="13" fillId="4" borderId="2" xfId="0" applyNumberFormat="1" applyFont="1" applyFill="1" applyBorder="1" applyAlignment="1">
      <alignment horizontal="center" vertical="center"/>
    </xf>
    <xf numFmtId="4" fontId="14" fillId="4" borderId="2" xfId="0" applyNumberFormat="1" applyFont="1" applyFill="1" applyBorder="1" applyAlignment="1">
      <alignment horizontal="center" vertical="center" wrapText="1"/>
    </xf>
    <xf numFmtId="4" fontId="13" fillId="4" borderId="2" xfId="0" applyNumberFormat="1" applyFont="1" applyFill="1" applyBorder="1" applyAlignment="1">
      <alignment horizontal="center" vertical="center" wrapText="1"/>
    </xf>
    <xf numFmtId="4" fontId="13" fillId="4" borderId="3" xfId="0" applyNumberFormat="1" applyFont="1" applyFill="1" applyBorder="1" applyAlignment="1">
      <alignment horizontal="center" vertical="center" wrapText="1"/>
    </xf>
    <xf numFmtId="4" fontId="14" fillId="4" borderId="3" xfId="0" applyNumberFormat="1" applyFont="1" applyFill="1" applyBorder="1" applyAlignment="1">
      <alignment horizontal="center" vertical="center" wrapText="1"/>
    </xf>
    <xf numFmtId="1" fontId="14" fillId="4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14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top" wrapText="1"/>
    </xf>
    <xf numFmtId="4" fontId="15" fillId="4" borderId="2" xfId="0" applyNumberFormat="1" applyFont="1" applyFill="1" applyBorder="1" applyAlignment="1">
      <alignment horizontal="center" vertical="center" wrapText="1"/>
    </xf>
    <xf numFmtId="2" fontId="14" fillId="0" borderId="2" xfId="0" applyNumberFormat="1" applyFont="1" applyBorder="1" applyAlignment="1">
      <alignment horizontal="center" vertical="center" wrapText="1"/>
    </xf>
    <xf numFmtId="2" fontId="16" fillId="4" borderId="2" xfId="0" applyNumberFormat="1" applyFont="1" applyFill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center" vertical="center" wrapText="1"/>
    </xf>
    <xf numFmtId="4" fontId="13" fillId="13" borderId="2" xfId="0" applyNumberFormat="1" applyFont="1" applyFill="1" applyBorder="1" applyAlignment="1">
      <alignment horizontal="center" vertical="center" wrapText="1"/>
    </xf>
    <xf numFmtId="4" fontId="16" fillId="13" borderId="2" xfId="0" applyNumberFormat="1" applyFont="1" applyFill="1" applyBorder="1" applyAlignment="1">
      <alignment horizontal="center" vertical="center" wrapText="1"/>
    </xf>
    <xf numFmtId="4" fontId="14" fillId="13" borderId="2" xfId="0" applyNumberFormat="1" applyFont="1" applyFill="1" applyBorder="1" applyAlignment="1">
      <alignment horizontal="center" vertical="center" wrapText="1"/>
    </xf>
    <xf numFmtId="0" fontId="14" fillId="13" borderId="2" xfId="0" applyFont="1" applyFill="1" applyBorder="1" applyAlignment="1">
      <alignment horizontal="center" vertical="center" wrapText="1"/>
    </xf>
    <xf numFmtId="14" fontId="14" fillId="13" borderId="2" xfId="0" applyNumberFormat="1" applyFont="1" applyFill="1" applyBorder="1" applyAlignment="1">
      <alignment horizontal="center" vertical="center" wrapText="1"/>
    </xf>
    <xf numFmtId="49" fontId="14" fillId="13" borderId="2" xfId="0" applyNumberFormat="1" applyFont="1" applyFill="1" applyBorder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0" fontId="14" fillId="0" borderId="0" xfId="0" applyFont="1" applyAlignment="1">
      <alignment wrapText="1"/>
    </xf>
    <xf numFmtId="0" fontId="17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14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" fontId="13" fillId="13" borderId="3" xfId="0" applyNumberFormat="1" applyFont="1" applyFill="1" applyBorder="1" applyAlignment="1">
      <alignment horizontal="center" vertical="center" wrapText="1"/>
    </xf>
    <xf numFmtId="0" fontId="14" fillId="13" borderId="19" xfId="0" applyFont="1" applyFill="1" applyBorder="1" applyAlignment="1">
      <alignment horizontal="center" vertical="center" wrapText="1"/>
    </xf>
    <xf numFmtId="0" fontId="14" fillId="13" borderId="0" xfId="0" applyFont="1" applyFill="1" applyAlignment="1">
      <alignment wrapText="1"/>
    </xf>
    <xf numFmtId="0" fontId="14" fillId="4" borderId="0" xfId="0" applyFont="1" applyFill="1" applyAlignment="1">
      <alignment wrapText="1"/>
    </xf>
    <xf numFmtId="0" fontId="18" fillId="4" borderId="3" xfId="0" applyFont="1" applyFill="1" applyBorder="1" applyAlignment="1">
      <alignment horizontal="center" vertical="center" wrapText="1"/>
    </xf>
    <xf numFmtId="14" fontId="18" fillId="4" borderId="5" xfId="0" applyNumberFormat="1" applyFont="1" applyFill="1" applyBorder="1" applyAlignment="1">
      <alignment horizontal="center" vertical="center" wrapText="1"/>
    </xf>
    <xf numFmtId="49" fontId="18" fillId="4" borderId="3" xfId="0" applyNumberFormat="1" applyFont="1" applyFill="1" applyBorder="1" applyAlignment="1">
      <alignment horizontal="center" vertical="center" wrapText="1"/>
    </xf>
    <xf numFmtId="4" fontId="18" fillId="4" borderId="3" xfId="0" applyNumberFormat="1" applyFont="1" applyFill="1" applyBorder="1" applyAlignment="1">
      <alignment horizontal="center" vertical="center" wrapText="1"/>
    </xf>
    <xf numFmtId="14" fontId="18" fillId="4" borderId="3" xfId="0" applyNumberFormat="1" applyFont="1" applyFill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center" vertical="center" wrapText="1"/>
    </xf>
    <xf numFmtId="49" fontId="18" fillId="4" borderId="2" xfId="0" applyNumberFormat="1" applyFont="1" applyFill="1" applyBorder="1" applyAlignment="1">
      <alignment horizontal="center" vertical="center" wrapText="1"/>
    </xf>
    <xf numFmtId="4" fontId="18" fillId="4" borderId="2" xfId="0" applyNumberFormat="1" applyFont="1" applyFill="1" applyBorder="1" applyAlignment="1">
      <alignment horizontal="center" vertical="center" wrapText="1"/>
    </xf>
    <xf numFmtId="0" fontId="14" fillId="13" borderId="2" xfId="0" applyFont="1" applyFill="1" applyBorder="1" applyAlignment="1">
      <alignment wrapText="1"/>
    </xf>
    <xf numFmtId="0" fontId="17" fillId="4" borderId="2" xfId="0" applyFont="1" applyFill="1" applyBorder="1" applyAlignment="1">
      <alignment horizontal="left" vertical="top" wrapText="1"/>
    </xf>
    <xf numFmtId="0" fontId="14" fillId="4" borderId="0" xfId="0" applyFont="1" applyFill="1" applyAlignment="1">
      <alignment horizontal="center" vertical="center" wrapText="1"/>
    </xf>
    <xf numFmtId="0" fontId="17" fillId="4" borderId="2" xfId="0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14" fillId="4" borderId="0" xfId="0" applyFont="1" applyFill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15" borderId="0" xfId="0" applyFont="1" applyFill="1" applyAlignment="1">
      <alignment horizontal="center" vertical="center" wrapText="1"/>
    </xf>
    <xf numFmtId="0" fontId="14" fillId="15" borderId="0" xfId="0" applyFont="1" applyFill="1" applyAlignment="1">
      <alignment vertical="center" wrapText="1"/>
    </xf>
    <xf numFmtId="0" fontId="14" fillId="15" borderId="0" xfId="0" applyFont="1" applyFill="1" applyAlignment="1">
      <alignment wrapText="1"/>
    </xf>
    <xf numFmtId="0" fontId="14" fillId="14" borderId="0" xfId="0" applyFont="1" applyFill="1" applyAlignment="1">
      <alignment wrapText="1"/>
    </xf>
    <xf numFmtId="0" fontId="14" fillId="14" borderId="0" xfId="0" applyFont="1" applyFill="1" applyAlignment="1">
      <alignment vertical="center" wrapText="1"/>
    </xf>
    <xf numFmtId="0" fontId="19" fillId="0" borderId="0" xfId="0" applyFont="1" applyAlignment="1">
      <alignment horizontal="center"/>
    </xf>
    <xf numFmtId="0" fontId="14" fillId="16" borderId="0" xfId="0" applyFont="1" applyFill="1" applyAlignment="1">
      <alignment wrapText="1"/>
    </xf>
    <xf numFmtId="0" fontId="14" fillId="16" borderId="0" xfId="0" applyFont="1" applyFill="1" applyAlignment="1">
      <alignment horizontal="center" vertical="center" wrapText="1"/>
    </xf>
    <xf numFmtId="0" fontId="17" fillId="0" borderId="0" xfId="0" applyFont="1"/>
    <xf numFmtId="49" fontId="20" fillId="4" borderId="0" xfId="0" applyNumberFormat="1" applyFont="1" applyFill="1" applyAlignment="1">
      <alignment horizontal="center" vertical="center"/>
    </xf>
    <xf numFmtId="14" fontId="14" fillId="4" borderId="0" xfId="0" applyNumberFormat="1" applyFont="1" applyFill="1" applyAlignment="1">
      <alignment horizontal="center" vertical="center" wrapText="1"/>
    </xf>
    <xf numFmtId="14" fontId="14" fillId="4" borderId="7" xfId="0" applyNumberFormat="1" applyFont="1" applyFill="1" applyBorder="1" applyAlignment="1">
      <alignment horizontal="center" vertical="center" wrapText="1"/>
    </xf>
    <xf numFmtId="49" fontId="14" fillId="4" borderId="4" xfId="0" applyNumberFormat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4" fontId="14" fillId="4" borderId="4" xfId="0" applyNumberFormat="1" applyFont="1" applyFill="1" applyBorder="1" applyAlignment="1">
      <alignment horizontal="center" vertical="center" wrapText="1"/>
    </xf>
    <xf numFmtId="14" fontId="14" fillId="4" borderId="4" xfId="0" applyNumberFormat="1" applyFont="1" applyFill="1" applyBorder="1" applyAlignment="1">
      <alignment horizontal="center" vertical="center" wrapText="1"/>
    </xf>
    <xf numFmtId="14" fontId="14" fillId="4" borderId="11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14" fillId="11" borderId="0" xfId="0" applyFont="1" applyFill="1" applyAlignment="1">
      <alignment wrapText="1"/>
    </xf>
    <xf numFmtId="0" fontId="14" fillId="4" borderId="3" xfId="0" applyFont="1" applyFill="1" applyBorder="1" applyAlignment="1">
      <alignment horizontal="center" vertical="center" wrapText="1"/>
    </xf>
    <xf numFmtId="14" fontId="14" fillId="4" borderId="3" xfId="0" applyNumberFormat="1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top" wrapText="1"/>
    </xf>
    <xf numFmtId="49" fontId="14" fillId="4" borderId="3" xfId="0" applyNumberFormat="1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14" fillId="4" borderId="11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top"/>
    </xf>
    <xf numFmtId="0" fontId="15" fillId="4" borderId="2" xfId="0" applyFont="1" applyFill="1" applyBorder="1" applyAlignment="1">
      <alignment horizontal="justify" vertical="top"/>
    </xf>
    <xf numFmtId="0" fontId="14" fillId="8" borderId="0" xfId="0" applyFont="1" applyFill="1" applyAlignment="1">
      <alignment wrapText="1"/>
    </xf>
    <xf numFmtId="0" fontId="15" fillId="4" borderId="0" xfId="0" applyFont="1" applyFill="1"/>
    <xf numFmtId="14" fontId="14" fillId="4" borderId="2" xfId="0" applyNumberFormat="1" applyFont="1" applyFill="1" applyBorder="1" applyAlignment="1">
      <alignment vertical="center" wrapText="1"/>
    </xf>
    <xf numFmtId="4" fontId="14" fillId="4" borderId="18" xfId="0" applyNumberFormat="1" applyFont="1" applyFill="1" applyBorder="1" applyAlignment="1">
      <alignment horizontal="center" vertical="center" wrapText="1"/>
    </xf>
    <xf numFmtId="0" fontId="14" fillId="4" borderId="2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3" fillId="0" borderId="0" xfId="0" applyFont="1"/>
    <xf numFmtId="0" fontId="14" fillId="8" borderId="2" xfId="0" applyFont="1" applyFill="1" applyBorder="1" applyAlignment="1">
      <alignment horizontal="center" vertical="center" wrapText="1"/>
    </xf>
    <xf numFmtId="14" fontId="14" fillId="8" borderId="2" xfId="0" applyNumberFormat="1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4" fontId="13" fillId="13" borderId="13" xfId="0" applyNumberFormat="1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4" fontId="14" fillId="13" borderId="13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2" fontId="14" fillId="4" borderId="2" xfId="0" applyNumberFormat="1" applyFont="1" applyFill="1" applyBorder="1" applyAlignment="1">
      <alignment horizontal="center" vertical="center" wrapText="1"/>
    </xf>
    <xf numFmtId="165" fontId="14" fillId="4" borderId="2" xfId="0" applyNumberFormat="1" applyFont="1" applyFill="1" applyBorder="1" applyAlignment="1">
      <alignment horizontal="center" vertical="center" wrapText="1"/>
    </xf>
    <xf numFmtId="2" fontId="14" fillId="5" borderId="2" xfId="0" applyNumberFormat="1" applyFont="1" applyFill="1" applyBorder="1" applyAlignment="1">
      <alignment horizontal="center" vertical="center" wrapText="1"/>
    </xf>
    <xf numFmtId="4" fontId="14" fillId="4" borderId="0" xfId="0" applyNumberFormat="1" applyFont="1" applyFill="1" applyAlignment="1">
      <alignment wrapText="1"/>
    </xf>
    <xf numFmtId="1" fontId="14" fillId="4" borderId="2" xfId="0" applyNumberFormat="1" applyFont="1" applyFill="1" applyBorder="1" applyAlignment="1">
      <alignment horizontal="left" vertical="center" wrapText="1"/>
    </xf>
    <xf numFmtId="1" fontId="15" fillId="4" borderId="2" xfId="0" applyNumberFormat="1" applyFont="1" applyFill="1" applyBorder="1" applyAlignment="1">
      <alignment horizontal="center" vertical="center" wrapText="1"/>
    </xf>
    <xf numFmtId="3" fontId="14" fillId="4" borderId="2" xfId="0" applyNumberFormat="1" applyFont="1" applyFill="1" applyBorder="1" applyAlignment="1">
      <alignment horizontal="center" vertical="center" wrapText="1"/>
    </xf>
    <xf numFmtId="4" fontId="14" fillId="4" borderId="3" xfId="0" applyNumberFormat="1" applyFont="1" applyFill="1" applyBorder="1" applyAlignment="1">
      <alignment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49" fontId="15" fillId="4" borderId="2" xfId="0" applyNumberFormat="1" applyFont="1" applyFill="1" applyBorder="1" applyAlignment="1">
      <alignment horizontal="center" vertical="center" wrapText="1"/>
    </xf>
    <xf numFmtId="4" fontId="14" fillId="4" borderId="2" xfId="0" applyNumberFormat="1" applyFont="1" applyFill="1" applyBorder="1" applyAlignment="1">
      <alignment vertical="center" wrapText="1"/>
    </xf>
    <xf numFmtId="4" fontId="13" fillId="13" borderId="3" xfId="0" applyNumberFormat="1" applyFont="1" applyFill="1" applyBorder="1" applyAlignment="1">
      <alignment vertical="center" wrapText="1"/>
    </xf>
    <xf numFmtId="49" fontId="16" fillId="13" borderId="5" xfId="0" applyNumberFormat="1" applyFont="1" applyFill="1" applyBorder="1" applyAlignment="1">
      <alignment horizontal="center" vertical="center" wrapText="1"/>
    </xf>
    <xf numFmtId="49" fontId="16" fillId="13" borderId="10" xfId="0" applyNumberFormat="1" applyFont="1" applyFill="1" applyBorder="1" applyAlignment="1">
      <alignment horizontal="center" vertical="center" wrapText="1"/>
    </xf>
    <xf numFmtId="49" fontId="16" fillId="13" borderId="6" xfId="0" applyNumberFormat="1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2" fontId="7" fillId="15" borderId="0" xfId="0" applyNumberFormat="1" applyFont="1" applyFill="1" applyAlignment="1">
      <alignment horizontal="center" wrapText="1"/>
    </xf>
    <xf numFmtId="2" fontId="7" fillId="9" borderId="0" xfId="0" applyNumberFormat="1" applyFont="1" applyFill="1" applyAlignment="1">
      <alignment horizont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49" fontId="13" fillId="4" borderId="15" xfId="0" applyNumberFormat="1" applyFont="1" applyFill="1" applyBorder="1" applyAlignment="1">
      <alignment horizontal="center" vertical="center" wrapText="1"/>
    </xf>
    <xf numFmtId="49" fontId="13" fillId="4" borderId="13" xfId="0" applyNumberFormat="1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2" fontId="13" fillId="4" borderId="15" xfId="0" applyNumberFormat="1" applyFont="1" applyFill="1" applyBorder="1" applyAlignment="1">
      <alignment horizontal="center" vertical="center" wrapText="1"/>
    </xf>
    <xf numFmtId="2" fontId="13" fillId="4" borderId="13" xfId="0" applyNumberFormat="1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right" vertical="center" wrapText="1"/>
    </xf>
    <xf numFmtId="0" fontId="5" fillId="13" borderId="10" xfId="0" applyFont="1" applyFill="1" applyBorder="1" applyAlignment="1">
      <alignment horizontal="right" vertical="center" wrapText="1"/>
    </xf>
    <xf numFmtId="0" fontId="5" fillId="13" borderId="6" xfId="0" applyFont="1" applyFill="1" applyBorder="1" applyAlignment="1">
      <alignment horizontal="right" vertical="center" wrapText="1"/>
    </xf>
    <xf numFmtId="0" fontId="5" fillId="13" borderId="7" xfId="0" applyFont="1" applyFill="1" applyBorder="1" applyAlignment="1">
      <alignment horizontal="center" vertical="center" wrapText="1"/>
    </xf>
    <xf numFmtId="0" fontId="5" fillId="13" borderId="9" xfId="0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wrapText="1"/>
    </xf>
    <xf numFmtId="49" fontId="4" fillId="4" borderId="0" xfId="0" applyNumberFormat="1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49" fontId="5" fillId="4" borderId="4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13" borderId="11" xfId="0" applyFont="1" applyFill="1" applyBorder="1" applyAlignment="1">
      <alignment horizontal="right" vertical="center" wrapText="1"/>
    </xf>
    <xf numFmtId="0" fontId="5" fillId="13" borderId="18" xfId="0" applyFont="1" applyFill="1" applyBorder="1" applyAlignment="1">
      <alignment horizontal="right" vertical="center" wrapText="1"/>
    </xf>
    <xf numFmtId="0" fontId="5" fillId="13" borderId="19" xfId="0" applyFont="1" applyFill="1" applyBorder="1" applyAlignment="1">
      <alignment horizontal="right" vertical="center" wrapText="1"/>
    </xf>
    <xf numFmtId="49" fontId="5" fillId="13" borderId="7" xfId="0" applyNumberFormat="1" applyFont="1" applyFill="1" applyBorder="1" applyAlignment="1">
      <alignment horizontal="right" vertical="center" wrapText="1"/>
    </xf>
    <xf numFmtId="49" fontId="5" fillId="13" borderId="9" xfId="0" applyNumberFormat="1" applyFont="1" applyFill="1" applyBorder="1" applyAlignment="1">
      <alignment horizontal="right" vertical="center" wrapText="1"/>
    </xf>
    <xf numFmtId="49" fontId="5" fillId="13" borderId="8" xfId="0" applyNumberFormat="1" applyFont="1" applyFill="1" applyBorder="1" applyAlignment="1">
      <alignment horizontal="right" vertical="center" wrapText="1"/>
    </xf>
    <xf numFmtId="2" fontId="5" fillId="4" borderId="3" xfId="0" applyNumberFormat="1" applyFont="1" applyFill="1" applyBorder="1" applyAlignment="1">
      <alignment horizontal="center" vertical="center" wrapText="1"/>
    </xf>
    <xf numFmtId="2" fontId="5" fillId="4" borderId="4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right" vertical="center" wrapText="1"/>
    </xf>
    <xf numFmtId="0" fontId="13" fillId="13" borderId="0" xfId="0" applyFont="1" applyFill="1" applyBorder="1" applyAlignment="1">
      <alignment horizontal="right" vertical="center" wrapText="1"/>
    </xf>
    <xf numFmtId="0" fontId="13" fillId="13" borderId="20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13" borderId="11" xfId="0" applyFont="1" applyFill="1" applyBorder="1" applyAlignment="1">
      <alignment horizontal="right" vertical="center" wrapText="1"/>
    </xf>
    <xf numFmtId="0" fontId="13" fillId="13" borderId="18" xfId="0" applyFont="1" applyFill="1" applyBorder="1" applyAlignment="1">
      <alignment horizontal="right" vertical="center" wrapText="1"/>
    </xf>
    <xf numFmtId="0" fontId="13" fillId="13" borderId="19" xfId="0" applyFont="1" applyFill="1" applyBorder="1" applyAlignment="1">
      <alignment horizontal="right" vertical="center" wrapText="1"/>
    </xf>
    <xf numFmtId="0" fontId="13" fillId="13" borderId="10" xfId="0" applyFont="1" applyFill="1" applyBorder="1" applyAlignment="1">
      <alignment horizontal="right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4" fontId="6" fillId="4" borderId="0" xfId="0" applyNumberFormat="1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5D9"/>
      <color rgb="FFFFCCFF"/>
      <color rgb="FFD6F347"/>
      <color rgb="FF66FF33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24"/>
  <sheetViews>
    <sheetView zoomScale="84" zoomScaleNormal="84" workbookViewId="0">
      <pane ySplit="6" topLeftCell="A46" activePane="bottomLeft" state="frozen"/>
      <selection pane="bottomLeft" activeCell="N54" sqref="N54"/>
    </sheetView>
  </sheetViews>
  <sheetFormatPr defaultColWidth="8.7109375" defaultRowHeight="15.75" x14ac:dyDescent="0.25"/>
  <cols>
    <col min="1" max="1" width="5" style="26" customWidth="1"/>
    <col min="2" max="2" width="32.28515625" style="22" customWidth="1"/>
    <col min="3" max="3" width="13.42578125" style="22" customWidth="1"/>
    <col min="4" max="4" width="23.42578125" style="22" customWidth="1"/>
    <col min="5" max="5" width="9.5703125" style="50" customWidth="1"/>
    <col min="6" max="6" width="8.28515625" style="22" customWidth="1"/>
    <col min="7" max="7" width="14.42578125" style="22" customWidth="1"/>
    <col min="8" max="8" width="16.140625" style="22" customWidth="1"/>
    <col min="9" max="9" width="20.28515625" style="22" customWidth="1"/>
    <col min="10" max="10" width="12" style="22" customWidth="1"/>
    <col min="11" max="11" width="15.42578125" style="51" customWidth="1"/>
    <col min="12" max="12" width="20.42578125" style="66" customWidth="1"/>
    <col min="13" max="13" width="15.28515625" style="22" customWidth="1"/>
    <col min="14" max="14" width="11.28515625" style="22" bestFit="1" customWidth="1"/>
    <col min="15" max="15" width="13.42578125" style="22" customWidth="1"/>
    <col min="16" max="16" width="16.7109375" style="22" customWidth="1"/>
    <col min="17" max="17" width="10.7109375" style="22" customWidth="1"/>
    <col min="18" max="18" width="8.7109375" style="22"/>
    <col min="19" max="19" width="15.42578125" style="22" customWidth="1"/>
    <col min="20" max="20" width="13.85546875" style="22" customWidth="1"/>
    <col min="21" max="21" width="13.7109375" style="22" customWidth="1"/>
    <col min="22" max="22" width="14.5703125" style="22" customWidth="1"/>
    <col min="23" max="23" width="14.28515625" style="22" customWidth="1"/>
    <col min="24" max="24" width="17.42578125" style="22" customWidth="1"/>
    <col min="25" max="25" width="22.85546875" style="22" customWidth="1"/>
    <col min="26" max="16384" width="8.7109375" style="22"/>
  </cols>
  <sheetData>
    <row r="1" spans="1:25" s="38" customFormat="1" ht="16.5" customHeight="1" x14ac:dyDescent="0.25">
      <c r="A1" s="320" t="s">
        <v>106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</row>
    <row r="2" spans="1:25" s="38" customFormat="1" hidden="1" x14ac:dyDescent="0.25">
      <c r="A2" s="320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</row>
    <row r="3" spans="1:25" s="38" customFormat="1" ht="6" customHeight="1" x14ac:dyDescent="0.25">
      <c r="A3" s="322" t="s">
        <v>21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  <c r="W3" s="323"/>
    </row>
    <row r="4" spans="1:25" s="38" customFormat="1" ht="8.4499999999999993" customHeight="1" thickBot="1" x14ac:dyDescent="0.3">
      <c r="A4" s="322"/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</row>
    <row r="5" spans="1:25" s="18" customFormat="1" ht="16.5" customHeight="1" x14ac:dyDescent="0.25">
      <c r="A5" s="326" t="s">
        <v>12</v>
      </c>
      <c r="B5" s="310" t="s">
        <v>1</v>
      </c>
      <c r="C5" s="310" t="s">
        <v>2</v>
      </c>
      <c r="D5" s="310" t="s">
        <v>4</v>
      </c>
      <c r="E5" s="317" t="s">
        <v>0</v>
      </c>
      <c r="F5" s="310" t="s">
        <v>3</v>
      </c>
      <c r="G5" s="310" t="s">
        <v>19</v>
      </c>
      <c r="H5" s="314" t="s">
        <v>7</v>
      </c>
      <c r="I5" s="314"/>
      <c r="J5" s="314"/>
      <c r="K5" s="324" t="s">
        <v>13</v>
      </c>
      <c r="L5" s="324" t="s">
        <v>5</v>
      </c>
      <c r="M5" s="314" t="s">
        <v>36</v>
      </c>
      <c r="N5" s="314" t="s">
        <v>6</v>
      </c>
      <c r="O5" s="314"/>
      <c r="P5" s="310" t="s">
        <v>14</v>
      </c>
      <c r="Q5" s="310" t="s">
        <v>20</v>
      </c>
      <c r="R5" s="310" t="s">
        <v>8</v>
      </c>
      <c r="S5" s="310" t="s">
        <v>9</v>
      </c>
      <c r="T5" s="314" t="s">
        <v>194</v>
      </c>
      <c r="U5" s="315"/>
      <c r="V5" s="310" t="s">
        <v>10</v>
      </c>
      <c r="W5" s="328" t="s">
        <v>197</v>
      </c>
      <c r="X5" s="310" t="s">
        <v>198</v>
      </c>
      <c r="Y5" s="310" t="s">
        <v>25</v>
      </c>
    </row>
    <row r="6" spans="1:25" s="48" customFormat="1" ht="62.25" customHeight="1" x14ac:dyDescent="0.3">
      <c r="A6" s="327"/>
      <c r="B6" s="311"/>
      <c r="C6" s="311"/>
      <c r="D6" s="311"/>
      <c r="E6" s="318"/>
      <c r="F6" s="311"/>
      <c r="G6" s="311"/>
      <c r="H6" s="194" t="s">
        <v>22</v>
      </c>
      <c r="I6" s="194" t="s">
        <v>23</v>
      </c>
      <c r="J6" s="194" t="s">
        <v>24</v>
      </c>
      <c r="K6" s="325"/>
      <c r="L6" s="325"/>
      <c r="M6" s="316"/>
      <c r="N6" s="195" t="s">
        <v>15</v>
      </c>
      <c r="O6" s="195" t="s">
        <v>16</v>
      </c>
      <c r="P6" s="311"/>
      <c r="Q6" s="311"/>
      <c r="R6" s="311"/>
      <c r="S6" s="311"/>
      <c r="T6" s="195" t="s">
        <v>195</v>
      </c>
      <c r="U6" s="196" t="s">
        <v>196</v>
      </c>
      <c r="V6" s="311"/>
      <c r="W6" s="329"/>
      <c r="X6" s="311"/>
      <c r="Y6" s="319"/>
    </row>
    <row r="7" spans="1:25" s="16" customFormat="1" ht="106.5" customHeight="1" x14ac:dyDescent="0.25">
      <c r="A7" s="198">
        <v>1</v>
      </c>
      <c r="B7" s="200" t="s">
        <v>205</v>
      </c>
      <c r="C7" s="197">
        <v>43829</v>
      </c>
      <c r="D7" s="198" t="s">
        <v>192</v>
      </c>
      <c r="E7" s="200"/>
      <c r="F7" s="197"/>
      <c r="G7" s="198" t="s">
        <v>21</v>
      </c>
      <c r="H7" s="198" t="s">
        <v>193</v>
      </c>
      <c r="I7" s="198">
        <v>7107086910</v>
      </c>
      <c r="J7" s="198" t="s">
        <v>55</v>
      </c>
      <c r="K7" s="199">
        <v>22022.1</v>
      </c>
      <c r="L7" s="200" t="str">
        <f t="shared" ref="L7:L15" si="0">W7</f>
        <v>11533,31</v>
      </c>
      <c r="M7" s="201">
        <v>22022.1</v>
      </c>
      <c r="N7" s="202" t="s">
        <v>49</v>
      </c>
      <c r="O7" s="202">
        <v>1101.1099999999999</v>
      </c>
      <c r="P7" s="198" t="s">
        <v>43</v>
      </c>
      <c r="Q7" s="198">
        <v>342</v>
      </c>
      <c r="R7" s="198">
        <v>1</v>
      </c>
      <c r="S7" s="198" t="s">
        <v>51</v>
      </c>
      <c r="T7" s="197">
        <v>43831</v>
      </c>
      <c r="U7" s="197">
        <v>43951</v>
      </c>
      <c r="V7" s="197" t="s">
        <v>203</v>
      </c>
      <c r="W7" s="200" t="s">
        <v>286</v>
      </c>
      <c r="X7" s="198" t="s">
        <v>292</v>
      </c>
      <c r="Y7" s="200"/>
    </row>
    <row r="8" spans="1:25" s="16" customFormat="1" ht="81.75" customHeight="1" x14ac:dyDescent="0.25">
      <c r="A8" s="198">
        <v>2</v>
      </c>
      <c r="B8" s="200" t="s">
        <v>206</v>
      </c>
      <c r="C8" s="197">
        <v>43822</v>
      </c>
      <c r="D8" s="198" t="s">
        <v>199</v>
      </c>
      <c r="E8" s="200"/>
      <c r="F8" s="197"/>
      <c r="G8" s="198" t="s">
        <v>21</v>
      </c>
      <c r="H8" s="198" t="s">
        <v>193</v>
      </c>
      <c r="I8" s="198">
        <v>7107086910</v>
      </c>
      <c r="J8" s="198"/>
      <c r="K8" s="202">
        <v>31665.599999999999</v>
      </c>
      <c r="L8" s="200" t="str">
        <f t="shared" si="0"/>
        <v>13972,51</v>
      </c>
      <c r="M8" s="203">
        <v>31665.599999999999</v>
      </c>
      <c r="N8" s="202" t="s">
        <v>49</v>
      </c>
      <c r="O8" s="202">
        <v>1583.28</v>
      </c>
      <c r="P8" s="198" t="s">
        <v>43</v>
      </c>
      <c r="Q8" s="198">
        <v>342</v>
      </c>
      <c r="R8" s="198">
        <v>1</v>
      </c>
      <c r="S8" s="198" t="s">
        <v>51</v>
      </c>
      <c r="T8" s="197">
        <v>43831</v>
      </c>
      <c r="U8" s="197">
        <v>43951</v>
      </c>
      <c r="V8" s="197" t="s">
        <v>204</v>
      </c>
      <c r="W8" s="200" t="s">
        <v>283</v>
      </c>
      <c r="X8" s="198" t="s">
        <v>292</v>
      </c>
      <c r="Y8" s="200" t="s">
        <v>200</v>
      </c>
    </row>
    <row r="9" spans="1:25" s="16" customFormat="1" ht="81" customHeight="1" x14ac:dyDescent="0.25">
      <c r="A9" s="264">
        <v>3</v>
      </c>
      <c r="B9" s="200" t="s">
        <v>207</v>
      </c>
      <c r="C9" s="197">
        <v>43805</v>
      </c>
      <c r="D9" s="198" t="s">
        <v>201</v>
      </c>
      <c r="E9" s="200"/>
      <c r="F9" s="197"/>
      <c r="G9" s="198" t="s">
        <v>21</v>
      </c>
      <c r="H9" s="198" t="s">
        <v>193</v>
      </c>
      <c r="I9" s="198">
        <v>7107086910</v>
      </c>
      <c r="J9" s="198" t="s">
        <v>55</v>
      </c>
      <c r="K9" s="199">
        <v>5198.75</v>
      </c>
      <c r="L9" s="200" t="str">
        <f t="shared" si="0"/>
        <v>3789,33</v>
      </c>
      <c r="M9" s="204">
        <v>5198.75</v>
      </c>
      <c r="N9" s="202" t="s">
        <v>49</v>
      </c>
      <c r="O9" s="202">
        <v>259.94</v>
      </c>
      <c r="P9" s="198" t="s">
        <v>43</v>
      </c>
      <c r="Q9" s="198">
        <v>342</v>
      </c>
      <c r="R9" s="198">
        <v>1</v>
      </c>
      <c r="S9" s="198" t="s">
        <v>51</v>
      </c>
      <c r="T9" s="197">
        <v>43831</v>
      </c>
      <c r="U9" s="197">
        <v>43951</v>
      </c>
      <c r="V9" s="197" t="s">
        <v>208</v>
      </c>
      <c r="W9" s="200" t="s">
        <v>285</v>
      </c>
      <c r="X9" s="198" t="s">
        <v>292</v>
      </c>
      <c r="Y9" s="200" t="s">
        <v>202</v>
      </c>
    </row>
    <row r="10" spans="1:25" s="16" customFormat="1" ht="63.75" customHeight="1" x14ac:dyDescent="0.25">
      <c r="A10" s="264">
        <v>4</v>
      </c>
      <c r="B10" s="200" t="s">
        <v>247</v>
      </c>
      <c r="C10" s="197">
        <v>43798</v>
      </c>
      <c r="D10" s="198" t="s">
        <v>209</v>
      </c>
      <c r="E10" s="200"/>
      <c r="F10" s="197"/>
      <c r="G10" s="198" t="s">
        <v>21</v>
      </c>
      <c r="H10" s="198" t="s">
        <v>193</v>
      </c>
      <c r="I10" s="198">
        <v>7107086910</v>
      </c>
      <c r="J10" s="198" t="s">
        <v>55</v>
      </c>
      <c r="K10" s="199">
        <v>31544.55</v>
      </c>
      <c r="L10" s="200" t="str">
        <f t="shared" si="0"/>
        <v>15466,57</v>
      </c>
      <c r="M10" s="204">
        <v>31544.55</v>
      </c>
      <c r="N10" s="202" t="s">
        <v>49</v>
      </c>
      <c r="O10" s="202">
        <v>1577.23</v>
      </c>
      <c r="P10" s="198" t="s">
        <v>43</v>
      </c>
      <c r="Q10" s="198">
        <v>342</v>
      </c>
      <c r="R10" s="198">
        <v>1</v>
      </c>
      <c r="S10" s="198" t="s">
        <v>51</v>
      </c>
      <c r="T10" s="197">
        <v>43831</v>
      </c>
      <c r="U10" s="197">
        <v>44012</v>
      </c>
      <c r="V10" s="197" t="s">
        <v>210</v>
      </c>
      <c r="W10" s="200" t="s">
        <v>280</v>
      </c>
      <c r="X10" s="198" t="s">
        <v>292</v>
      </c>
      <c r="Y10" s="200" t="s">
        <v>211</v>
      </c>
    </row>
    <row r="11" spans="1:25" s="16" customFormat="1" ht="89.25" customHeight="1" x14ac:dyDescent="0.25">
      <c r="A11" s="264">
        <v>5</v>
      </c>
      <c r="B11" s="200" t="s">
        <v>246</v>
      </c>
      <c r="C11" s="197">
        <v>43789</v>
      </c>
      <c r="D11" s="198" t="s">
        <v>212</v>
      </c>
      <c r="E11" s="200"/>
      <c r="F11" s="197"/>
      <c r="G11" s="198" t="s">
        <v>21</v>
      </c>
      <c r="H11" s="198" t="s">
        <v>193</v>
      </c>
      <c r="I11" s="198">
        <v>7107086910</v>
      </c>
      <c r="J11" s="198" t="s">
        <v>55</v>
      </c>
      <c r="K11" s="199">
        <v>15109.04</v>
      </c>
      <c r="L11" s="200" t="str">
        <f t="shared" si="0"/>
        <v>8229,14</v>
      </c>
      <c r="M11" s="204">
        <v>15109.04</v>
      </c>
      <c r="N11" s="202" t="s">
        <v>49</v>
      </c>
      <c r="O11" s="202">
        <v>759.25</v>
      </c>
      <c r="P11" s="198" t="s">
        <v>43</v>
      </c>
      <c r="Q11" s="198">
        <v>342</v>
      </c>
      <c r="R11" s="198">
        <v>1</v>
      </c>
      <c r="S11" s="198" t="s">
        <v>51</v>
      </c>
      <c r="T11" s="197">
        <v>43831</v>
      </c>
      <c r="U11" s="197">
        <v>43951</v>
      </c>
      <c r="V11" s="197" t="s">
        <v>214</v>
      </c>
      <c r="W11" s="200" t="s">
        <v>284</v>
      </c>
      <c r="X11" s="198" t="s">
        <v>292</v>
      </c>
      <c r="Y11" s="200" t="s">
        <v>213</v>
      </c>
    </row>
    <row r="12" spans="1:25" s="16" customFormat="1" ht="83.25" customHeight="1" x14ac:dyDescent="0.25">
      <c r="A12" s="264">
        <v>6</v>
      </c>
      <c r="B12" s="200" t="s">
        <v>245</v>
      </c>
      <c r="C12" s="197">
        <v>43789</v>
      </c>
      <c r="D12" s="198" t="s">
        <v>281</v>
      </c>
      <c r="E12" s="200"/>
      <c r="F12" s="197"/>
      <c r="G12" s="198" t="s">
        <v>21</v>
      </c>
      <c r="H12" s="198" t="s">
        <v>193</v>
      </c>
      <c r="I12" s="198">
        <v>7107086910</v>
      </c>
      <c r="J12" s="198" t="s">
        <v>55</v>
      </c>
      <c r="K12" s="199">
        <v>71014.14</v>
      </c>
      <c r="L12" s="200" t="str">
        <f t="shared" si="0"/>
        <v>41026,72</v>
      </c>
      <c r="M12" s="204">
        <v>71014.14</v>
      </c>
      <c r="N12" s="202" t="s">
        <v>49</v>
      </c>
      <c r="O12" s="202">
        <v>3568.55</v>
      </c>
      <c r="P12" s="198" t="s">
        <v>43</v>
      </c>
      <c r="Q12" s="198">
        <v>342</v>
      </c>
      <c r="R12" s="198">
        <v>1</v>
      </c>
      <c r="S12" s="198" t="s">
        <v>51</v>
      </c>
      <c r="T12" s="197">
        <v>43831</v>
      </c>
      <c r="U12" s="197">
        <v>43951</v>
      </c>
      <c r="V12" s="197" t="s">
        <v>214</v>
      </c>
      <c r="W12" s="200" t="s">
        <v>282</v>
      </c>
      <c r="X12" s="198" t="s">
        <v>292</v>
      </c>
      <c r="Y12" s="200" t="s">
        <v>215</v>
      </c>
    </row>
    <row r="13" spans="1:25" s="16" customFormat="1" ht="90.75" customHeight="1" x14ac:dyDescent="0.25">
      <c r="A13" s="264">
        <v>7</v>
      </c>
      <c r="B13" s="200" t="s">
        <v>244</v>
      </c>
      <c r="C13" s="197">
        <v>43900</v>
      </c>
      <c r="D13" s="198" t="s">
        <v>216</v>
      </c>
      <c r="E13" s="200"/>
      <c r="F13" s="197"/>
      <c r="G13" s="198" t="s">
        <v>21</v>
      </c>
      <c r="H13" s="198" t="s">
        <v>152</v>
      </c>
      <c r="I13" s="198">
        <v>7104045898</v>
      </c>
      <c r="J13" s="198">
        <v>73576127</v>
      </c>
      <c r="K13" s="205">
        <v>115296.2</v>
      </c>
      <c r="L13" s="200" t="str">
        <f t="shared" si="0"/>
        <v>6991,00</v>
      </c>
      <c r="M13" s="204">
        <v>115296.2</v>
      </c>
      <c r="N13" s="202" t="s">
        <v>297</v>
      </c>
      <c r="O13" s="202">
        <v>5764.81</v>
      </c>
      <c r="P13" s="198" t="s">
        <v>227</v>
      </c>
      <c r="Q13" s="198" t="s">
        <v>222</v>
      </c>
      <c r="R13" s="198">
        <v>1</v>
      </c>
      <c r="S13" s="198" t="s">
        <v>51</v>
      </c>
      <c r="T13" s="197">
        <v>43900</v>
      </c>
      <c r="U13" s="197">
        <v>43982</v>
      </c>
      <c r="V13" s="198" t="s">
        <v>217</v>
      </c>
      <c r="W13" s="200" t="s">
        <v>287</v>
      </c>
      <c r="X13" s="198" t="s">
        <v>292</v>
      </c>
      <c r="Y13" s="198"/>
    </row>
    <row r="14" spans="1:25" s="16" customFormat="1" ht="84.75" customHeight="1" x14ac:dyDescent="0.25">
      <c r="A14" s="264">
        <v>8</v>
      </c>
      <c r="B14" s="206" t="s">
        <v>250</v>
      </c>
      <c r="C14" s="197">
        <v>43946</v>
      </c>
      <c r="D14" s="198" t="s">
        <v>248</v>
      </c>
      <c r="E14" s="200"/>
      <c r="F14" s="197"/>
      <c r="G14" s="198" t="s">
        <v>21</v>
      </c>
      <c r="H14" s="198" t="s">
        <v>193</v>
      </c>
      <c r="I14" s="198">
        <v>7107086910</v>
      </c>
      <c r="J14" s="200"/>
      <c r="K14" s="205">
        <v>38472.04</v>
      </c>
      <c r="L14" s="200" t="str">
        <f t="shared" si="0"/>
        <v>12311,22</v>
      </c>
      <c r="M14" s="204">
        <v>38472.04</v>
      </c>
      <c r="N14" s="202" t="s">
        <v>49</v>
      </c>
      <c r="O14" s="202">
        <v>1923.6</v>
      </c>
      <c r="P14" s="198" t="s">
        <v>43</v>
      </c>
      <c r="Q14" s="198">
        <v>342</v>
      </c>
      <c r="R14" s="198">
        <v>1</v>
      </c>
      <c r="S14" s="198" t="s">
        <v>51</v>
      </c>
      <c r="T14" s="197">
        <v>43952</v>
      </c>
      <c r="U14" s="197">
        <v>44074</v>
      </c>
      <c r="V14" s="198" t="s">
        <v>249</v>
      </c>
      <c r="W14" s="200" t="s">
        <v>289</v>
      </c>
      <c r="X14" s="198" t="s">
        <v>292</v>
      </c>
      <c r="Y14" s="198"/>
    </row>
    <row r="15" spans="1:25" s="16" customFormat="1" ht="64.5" customHeight="1" x14ac:dyDescent="0.25">
      <c r="A15" s="264">
        <v>9</v>
      </c>
      <c r="B15" s="206" t="s">
        <v>251</v>
      </c>
      <c r="C15" s="197">
        <v>43946</v>
      </c>
      <c r="D15" s="198" t="s">
        <v>252</v>
      </c>
      <c r="E15" s="200"/>
      <c r="F15" s="197"/>
      <c r="G15" s="198" t="s">
        <v>21</v>
      </c>
      <c r="H15" s="198" t="s">
        <v>193</v>
      </c>
      <c r="I15" s="198">
        <v>7107086910</v>
      </c>
      <c r="J15" s="198"/>
      <c r="K15" s="205">
        <v>41140</v>
      </c>
      <c r="L15" s="200" t="str">
        <f t="shared" si="0"/>
        <v>9050,80</v>
      </c>
      <c r="M15" s="204">
        <v>41140</v>
      </c>
      <c r="N15" s="202" t="s">
        <v>50</v>
      </c>
      <c r="O15" s="202">
        <v>2057</v>
      </c>
      <c r="P15" s="198" t="s">
        <v>43</v>
      </c>
      <c r="Q15" s="198">
        <v>342</v>
      </c>
      <c r="R15" s="198">
        <v>1</v>
      </c>
      <c r="S15" s="198" t="s">
        <v>51</v>
      </c>
      <c r="T15" s="197">
        <v>43952</v>
      </c>
      <c r="U15" s="197">
        <v>44074</v>
      </c>
      <c r="V15" s="198" t="s">
        <v>249</v>
      </c>
      <c r="W15" s="200" t="s">
        <v>288</v>
      </c>
      <c r="X15" s="198" t="s">
        <v>292</v>
      </c>
      <c r="Y15" s="198"/>
    </row>
    <row r="16" spans="1:25" s="16" customFormat="1" ht="71.25" customHeight="1" x14ac:dyDescent="0.25">
      <c r="A16" s="264">
        <v>10</v>
      </c>
      <c r="B16" s="298" t="s">
        <v>290</v>
      </c>
      <c r="C16" s="197">
        <v>44021</v>
      </c>
      <c r="D16" s="198" t="str">
        <f t="shared" ref="D16:S16" si="1">D10</f>
        <v>Поставка продукции хлебопекарной промышленности ( в т.ч. Обогащенной)</v>
      </c>
      <c r="E16" s="200"/>
      <c r="F16" s="197"/>
      <c r="G16" s="198" t="str">
        <f t="shared" si="1"/>
        <v>Электронный аукцион</v>
      </c>
      <c r="H16" s="198" t="str">
        <f t="shared" si="1"/>
        <v>ООО "Примо"</v>
      </c>
      <c r="I16" s="198">
        <f t="shared" si="1"/>
        <v>7107086910</v>
      </c>
      <c r="J16" s="198" t="str">
        <f t="shared" si="1"/>
        <v>-</v>
      </c>
      <c r="K16" s="205">
        <v>33395.480000000003</v>
      </c>
      <c r="L16" s="205">
        <v>31991.279999999999</v>
      </c>
      <c r="M16" s="204">
        <v>33394.879999999997</v>
      </c>
      <c r="N16" s="202" t="str">
        <f t="shared" si="1"/>
        <v>д/с</v>
      </c>
      <c r="O16" s="202">
        <v>1669.77</v>
      </c>
      <c r="P16" s="198" t="str">
        <f t="shared" si="1"/>
        <v>в/б</v>
      </c>
      <c r="Q16" s="198">
        <f t="shared" si="1"/>
        <v>342</v>
      </c>
      <c r="R16" s="198">
        <f t="shared" si="1"/>
        <v>1</v>
      </c>
      <c r="S16" s="198" t="str">
        <f t="shared" si="1"/>
        <v>смп</v>
      </c>
      <c r="T16" s="197">
        <v>44021</v>
      </c>
      <c r="U16" s="197">
        <v>44196</v>
      </c>
      <c r="V16" s="198" t="s">
        <v>291</v>
      </c>
      <c r="W16" s="200"/>
      <c r="X16" s="198"/>
      <c r="Y16" s="198"/>
    </row>
    <row r="17" spans="1:25" s="16" customFormat="1" ht="66.75" customHeight="1" x14ac:dyDescent="0.25">
      <c r="A17" s="264">
        <v>11</v>
      </c>
      <c r="B17" s="206" t="s">
        <v>293</v>
      </c>
      <c r="C17" s="197">
        <v>44061</v>
      </c>
      <c r="D17" s="198" t="str">
        <f t="shared" ref="D17:S17" si="2">D15</f>
        <v>Поставка сливочного масла.</v>
      </c>
      <c r="E17" s="200"/>
      <c r="F17" s="197"/>
      <c r="G17" s="198" t="str">
        <f t="shared" si="2"/>
        <v>Электронный аукцион</v>
      </c>
      <c r="H17" s="198" t="str">
        <f t="shared" si="2"/>
        <v>ООО "Примо"</v>
      </c>
      <c r="I17" s="198">
        <f t="shared" si="2"/>
        <v>7107086910</v>
      </c>
      <c r="J17" s="198">
        <f t="shared" si="2"/>
        <v>0</v>
      </c>
      <c r="K17" s="202">
        <v>41140</v>
      </c>
      <c r="L17" s="202">
        <v>25653.89</v>
      </c>
      <c r="M17" s="203">
        <v>32017.39</v>
      </c>
      <c r="N17" s="202" t="s">
        <v>49</v>
      </c>
      <c r="O17" s="202">
        <v>2057</v>
      </c>
      <c r="P17" s="198" t="str">
        <f t="shared" si="2"/>
        <v>в/б</v>
      </c>
      <c r="Q17" s="198">
        <f t="shared" si="2"/>
        <v>342</v>
      </c>
      <c r="R17" s="198">
        <f t="shared" si="2"/>
        <v>1</v>
      </c>
      <c r="S17" s="198" t="str">
        <f t="shared" si="2"/>
        <v>смп</v>
      </c>
      <c r="T17" s="197">
        <v>44075</v>
      </c>
      <c r="U17" s="197">
        <v>44196</v>
      </c>
      <c r="V17" s="198" t="s">
        <v>294</v>
      </c>
      <c r="W17" s="200"/>
      <c r="X17" s="198"/>
      <c r="Y17" s="198"/>
    </row>
    <row r="18" spans="1:25" s="16" customFormat="1" ht="114" customHeight="1" x14ac:dyDescent="0.25">
      <c r="A18" s="264">
        <v>12</v>
      </c>
      <c r="B18" s="299" t="s">
        <v>295</v>
      </c>
      <c r="C18" s="197">
        <v>44061</v>
      </c>
      <c r="D18" s="198" t="str">
        <f t="shared" ref="D18:S18" si="3">D11</f>
        <v>Поставка рыбы и продукции рыбоперерабатывающей промышленности</v>
      </c>
      <c r="E18" s="200"/>
      <c r="F18" s="197"/>
      <c r="G18" s="198" t="str">
        <f t="shared" si="3"/>
        <v>Электронный аукцион</v>
      </c>
      <c r="H18" s="198" t="str">
        <f t="shared" si="3"/>
        <v>ООО "Примо"</v>
      </c>
      <c r="I18" s="198">
        <f t="shared" si="3"/>
        <v>7107086910</v>
      </c>
      <c r="J18" s="198" t="str">
        <f t="shared" si="3"/>
        <v>-</v>
      </c>
      <c r="K18" s="205">
        <v>9775</v>
      </c>
      <c r="L18" s="205">
        <v>8149.11</v>
      </c>
      <c r="M18" s="204">
        <v>8149.11</v>
      </c>
      <c r="N18" s="202" t="str">
        <f t="shared" si="3"/>
        <v>д/с</v>
      </c>
      <c r="O18" s="202">
        <v>488.75</v>
      </c>
      <c r="P18" s="198" t="str">
        <f t="shared" si="3"/>
        <v>в/б</v>
      </c>
      <c r="Q18" s="198">
        <f t="shared" si="3"/>
        <v>342</v>
      </c>
      <c r="R18" s="198">
        <f t="shared" si="3"/>
        <v>1</v>
      </c>
      <c r="S18" s="198" t="str">
        <f t="shared" si="3"/>
        <v>смп</v>
      </c>
      <c r="T18" s="197">
        <v>44075</v>
      </c>
      <c r="U18" s="197">
        <v>44196</v>
      </c>
      <c r="V18" s="198" t="s">
        <v>294</v>
      </c>
      <c r="W18" s="200"/>
      <c r="X18" s="198"/>
      <c r="Y18" s="200"/>
    </row>
    <row r="19" spans="1:25" s="16" customFormat="1" ht="75" x14ac:dyDescent="0.25">
      <c r="A19" s="264">
        <v>13</v>
      </c>
      <c r="B19" s="206" t="s">
        <v>298</v>
      </c>
      <c r="C19" s="197">
        <v>44063</v>
      </c>
      <c r="D19" s="198" t="str">
        <f t="shared" ref="D19:S19" si="4">D14</f>
        <v>Поставка молочной промышленности.</v>
      </c>
      <c r="E19" s="200"/>
      <c r="F19" s="197"/>
      <c r="G19" s="198" t="s">
        <v>21</v>
      </c>
      <c r="H19" s="198" t="str">
        <f t="shared" si="4"/>
        <v>ООО "Примо"</v>
      </c>
      <c r="I19" s="198">
        <f t="shared" si="4"/>
        <v>7107086910</v>
      </c>
      <c r="J19" s="198"/>
      <c r="K19" s="205">
        <v>41097.919999999998</v>
      </c>
      <c r="L19" s="205">
        <v>36563.879999999997</v>
      </c>
      <c r="M19" s="204">
        <v>41097.919999999998</v>
      </c>
      <c r="N19" s="202" t="str">
        <f t="shared" si="4"/>
        <v>д/с</v>
      </c>
      <c r="O19" s="202">
        <v>2054.89</v>
      </c>
      <c r="P19" s="198" t="str">
        <f t="shared" si="4"/>
        <v>в/б</v>
      </c>
      <c r="Q19" s="198">
        <f t="shared" si="4"/>
        <v>342</v>
      </c>
      <c r="R19" s="198">
        <f t="shared" si="4"/>
        <v>1</v>
      </c>
      <c r="S19" s="198" t="str">
        <f t="shared" si="4"/>
        <v>смп</v>
      </c>
      <c r="T19" s="197">
        <v>44075</v>
      </c>
      <c r="U19" s="197">
        <v>44196</v>
      </c>
      <c r="V19" s="198" t="s">
        <v>296</v>
      </c>
      <c r="W19" s="200"/>
      <c r="X19" s="198"/>
      <c r="Y19" s="198"/>
    </row>
    <row r="20" spans="1:25" s="16" customFormat="1" ht="51.75" customHeight="1" x14ac:dyDescent="0.25">
      <c r="A20" s="264">
        <v>14</v>
      </c>
      <c r="B20" s="299" t="s">
        <v>299</v>
      </c>
      <c r="C20" s="197">
        <v>44069</v>
      </c>
      <c r="D20" s="198" t="s">
        <v>300</v>
      </c>
      <c r="E20" s="200"/>
      <c r="F20" s="197"/>
      <c r="G20" s="198" t="s">
        <v>21</v>
      </c>
      <c r="H20" s="198" t="s">
        <v>301</v>
      </c>
      <c r="I20" s="206">
        <v>711301443273</v>
      </c>
      <c r="J20" s="198"/>
      <c r="K20" s="205">
        <v>268319</v>
      </c>
      <c r="L20" s="205">
        <v>266977.40000000002</v>
      </c>
      <c r="M20" s="204">
        <v>266977.40000000002</v>
      </c>
      <c r="N20" s="202" t="s">
        <v>297</v>
      </c>
      <c r="O20" s="202"/>
      <c r="P20" s="198" t="s">
        <v>227</v>
      </c>
      <c r="Q20" s="198">
        <v>310</v>
      </c>
      <c r="R20" s="198">
        <v>1</v>
      </c>
      <c r="S20" s="198" t="s">
        <v>51</v>
      </c>
      <c r="T20" s="197">
        <v>44069</v>
      </c>
      <c r="U20" s="197">
        <v>44098</v>
      </c>
      <c r="V20" s="198" t="s">
        <v>302</v>
      </c>
      <c r="W20" s="200"/>
      <c r="X20" s="198"/>
      <c r="Y20" s="198"/>
    </row>
    <row r="21" spans="1:25" s="16" customFormat="1" ht="92.25" customHeight="1" x14ac:dyDescent="0.25">
      <c r="A21" s="264">
        <v>15</v>
      </c>
      <c r="B21" s="206" t="s">
        <v>303</v>
      </c>
      <c r="C21" s="197">
        <v>44077</v>
      </c>
      <c r="D21" s="198" t="s">
        <v>281</v>
      </c>
      <c r="E21" s="200"/>
      <c r="F21" s="197"/>
      <c r="G21" s="198" t="s">
        <v>21</v>
      </c>
      <c r="H21" s="198" t="s">
        <v>304</v>
      </c>
      <c r="I21" s="198" t="s">
        <v>305</v>
      </c>
      <c r="J21" s="198"/>
      <c r="K21" s="205">
        <v>52847</v>
      </c>
      <c r="L21" s="202">
        <v>50064.93</v>
      </c>
      <c r="M21" s="203">
        <v>52582.77</v>
      </c>
      <c r="N21" s="202" t="s">
        <v>306</v>
      </c>
      <c r="O21" s="202">
        <v>2642.35</v>
      </c>
      <c r="P21" s="198" t="s">
        <v>186</v>
      </c>
      <c r="Q21" s="198">
        <v>342</v>
      </c>
      <c r="R21" s="198">
        <v>1</v>
      </c>
      <c r="S21" s="198" t="s">
        <v>51</v>
      </c>
      <c r="T21" s="197">
        <v>44077</v>
      </c>
      <c r="U21" s="197">
        <v>44196</v>
      </c>
      <c r="V21" s="198" t="s">
        <v>392</v>
      </c>
      <c r="W21" s="200"/>
      <c r="X21" s="198"/>
      <c r="Y21" s="198"/>
    </row>
    <row r="22" spans="1:25" s="16" customFormat="1" ht="75" x14ac:dyDescent="0.25">
      <c r="A22" s="264">
        <v>16</v>
      </c>
      <c r="B22" s="206" t="s">
        <v>307</v>
      </c>
      <c r="C22" s="197">
        <v>44081</v>
      </c>
      <c r="D22" s="198" t="s">
        <v>468</v>
      </c>
      <c r="E22" s="200"/>
      <c r="F22" s="197"/>
      <c r="G22" s="198" t="s">
        <v>21</v>
      </c>
      <c r="H22" s="198" t="str">
        <f>$H$19</f>
        <v>ООО "Примо"</v>
      </c>
      <c r="I22" s="198">
        <f>$I$19</f>
        <v>7107086910</v>
      </c>
      <c r="J22" s="198"/>
      <c r="K22" s="205">
        <v>9304.4</v>
      </c>
      <c r="L22" s="199">
        <v>9257.8799999999992</v>
      </c>
      <c r="M22" s="201">
        <v>9257.8799999999992</v>
      </c>
      <c r="N22" s="202" t="s">
        <v>49</v>
      </c>
      <c r="O22" s="202">
        <v>465.22</v>
      </c>
      <c r="P22" s="198" t="s">
        <v>186</v>
      </c>
      <c r="Q22" s="198">
        <v>342</v>
      </c>
      <c r="R22" s="200" t="s">
        <v>309</v>
      </c>
      <c r="S22" s="198" t="s">
        <v>51</v>
      </c>
      <c r="T22" s="197">
        <v>44081</v>
      </c>
      <c r="U22" s="197">
        <v>44196</v>
      </c>
      <c r="V22" s="198" t="s">
        <v>308</v>
      </c>
      <c r="W22" s="200"/>
      <c r="X22" s="198"/>
      <c r="Y22" s="198"/>
    </row>
    <row r="23" spans="1:25" s="16" customFormat="1" ht="95.25" customHeight="1" x14ac:dyDescent="0.25">
      <c r="A23" s="264">
        <v>17</v>
      </c>
      <c r="B23" s="300" t="s">
        <v>383</v>
      </c>
      <c r="C23" s="197">
        <v>44105</v>
      </c>
      <c r="D23" s="198" t="s">
        <v>384</v>
      </c>
      <c r="E23" s="200"/>
      <c r="F23" s="197"/>
      <c r="G23" s="198" t="s">
        <v>21</v>
      </c>
      <c r="H23" s="198" t="str">
        <f>$H$19</f>
        <v>ООО "Примо"</v>
      </c>
      <c r="I23" s="198">
        <f>$I$19</f>
        <v>7107086910</v>
      </c>
      <c r="J23" s="198"/>
      <c r="K23" s="205">
        <v>11033.76</v>
      </c>
      <c r="L23" s="205">
        <v>7788.26</v>
      </c>
      <c r="M23" s="205">
        <v>11033.76</v>
      </c>
      <c r="N23" s="202" t="s">
        <v>49</v>
      </c>
      <c r="O23" s="202">
        <v>551.69000000000005</v>
      </c>
      <c r="P23" s="198" t="s">
        <v>186</v>
      </c>
      <c r="Q23" s="198">
        <v>342</v>
      </c>
      <c r="R23" s="200"/>
      <c r="S23" s="198" t="s">
        <v>51</v>
      </c>
      <c r="T23" s="197">
        <v>44105</v>
      </c>
      <c r="U23" s="197">
        <v>44196</v>
      </c>
      <c r="V23" s="198" t="s">
        <v>385</v>
      </c>
      <c r="W23" s="200"/>
      <c r="X23" s="198"/>
      <c r="Y23" s="198"/>
    </row>
    <row r="24" spans="1:25" s="16" customFormat="1" ht="90" customHeight="1" x14ac:dyDescent="0.25">
      <c r="A24" s="264">
        <v>18</v>
      </c>
      <c r="B24" s="197" t="s">
        <v>386</v>
      </c>
      <c r="C24" s="197">
        <v>44110</v>
      </c>
      <c r="D24" s="198" t="s">
        <v>387</v>
      </c>
      <c r="E24" s="200"/>
      <c r="F24" s="197"/>
      <c r="G24" s="198" t="s">
        <v>21</v>
      </c>
      <c r="H24" s="198" t="str">
        <f>$H$19</f>
        <v>ООО "Примо"</v>
      </c>
      <c r="I24" s="198">
        <f>$I$19</f>
        <v>7107086910</v>
      </c>
      <c r="J24" s="198"/>
      <c r="K24" s="205">
        <v>11038.14</v>
      </c>
      <c r="L24" s="205">
        <v>10731.53</v>
      </c>
      <c r="M24" s="205">
        <v>11038.14</v>
      </c>
      <c r="N24" s="202" t="s">
        <v>306</v>
      </c>
      <c r="O24" s="202">
        <v>551.9</v>
      </c>
      <c r="P24" s="198" t="s">
        <v>186</v>
      </c>
      <c r="Q24" s="198">
        <v>342</v>
      </c>
      <c r="R24" s="200"/>
      <c r="S24" s="198" t="s">
        <v>51</v>
      </c>
      <c r="T24" s="197">
        <v>44110</v>
      </c>
      <c r="U24" s="197">
        <v>44196</v>
      </c>
      <c r="V24" s="198" t="s">
        <v>388</v>
      </c>
      <c r="W24" s="200"/>
      <c r="X24" s="198"/>
      <c r="Y24" s="198"/>
    </row>
    <row r="25" spans="1:25" s="16" customFormat="1" ht="18.75" x14ac:dyDescent="0.25">
      <c r="A25" s="264"/>
      <c r="B25" s="197"/>
      <c r="C25" s="197"/>
      <c r="D25" s="198"/>
      <c r="E25" s="200"/>
      <c r="F25" s="197"/>
      <c r="G25" s="198"/>
      <c r="H25" s="198"/>
      <c r="I25" s="198"/>
      <c r="J25" s="198"/>
      <c r="K25" s="301"/>
      <c r="L25" s="205"/>
      <c r="M25" s="43"/>
      <c r="N25" s="42"/>
      <c r="O25" s="42"/>
      <c r="P25" s="61"/>
      <c r="Q25" s="61"/>
      <c r="R25" s="63"/>
      <c r="S25" s="61"/>
      <c r="T25" s="62"/>
      <c r="U25" s="62"/>
      <c r="V25" s="61"/>
      <c r="W25" s="63"/>
      <c r="X25" s="61"/>
      <c r="Y25" s="61"/>
    </row>
    <row r="26" spans="1:25" s="36" customFormat="1" ht="18.75" x14ac:dyDescent="0.25">
      <c r="A26" s="264"/>
      <c r="B26" s="302"/>
      <c r="C26" s="302"/>
      <c r="D26" s="303"/>
      <c r="E26" s="304"/>
      <c r="F26" s="302"/>
      <c r="G26" s="303"/>
      <c r="H26" s="198"/>
      <c r="I26" s="198"/>
      <c r="J26" s="198"/>
      <c r="K26" s="305"/>
      <c r="L26" s="202"/>
      <c r="M26" s="45"/>
      <c r="N26" s="42"/>
      <c r="O26" s="74"/>
      <c r="P26" s="61"/>
      <c r="Q26" s="61"/>
      <c r="R26" s="34"/>
      <c r="S26" s="25"/>
      <c r="T26" s="62"/>
      <c r="U26" s="25"/>
      <c r="V26" s="25"/>
      <c r="W26" s="34"/>
      <c r="X26" s="25"/>
      <c r="Y26" s="25"/>
    </row>
    <row r="27" spans="1:25" s="36" customFormat="1" ht="18.75" x14ac:dyDescent="0.25">
      <c r="A27" s="289"/>
      <c r="B27" s="307" t="s">
        <v>171</v>
      </c>
      <c r="C27" s="308"/>
      <c r="D27" s="308"/>
      <c r="E27" s="308"/>
      <c r="F27" s="308"/>
      <c r="G27" s="308"/>
      <c r="H27" s="308"/>
      <c r="I27" s="308"/>
      <c r="J27" s="309"/>
      <c r="K27" s="306"/>
      <c r="L27" s="306"/>
      <c r="M27" s="136"/>
      <c r="N27" s="133"/>
      <c r="O27" s="138"/>
      <c r="P27" s="105"/>
      <c r="Q27" s="105"/>
      <c r="R27" s="139"/>
      <c r="S27" s="140"/>
      <c r="T27" s="106"/>
      <c r="U27" s="140"/>
      <c r="V27" s="140"/>
      <c r="W27" s="139"/>
      <c r="X27" s="140"/>
      <c r="Y27" s="140"/>
    </row>
    <row r="28" spans="1:25" s="16" customFormat="1" x14ac:dyDescent="0.25">
      <c r="A28" s="52"/>
      <c r="B28" s="62"/>
      <c r="C28" s="62"/>
      <c r="D28" s="127"/>
      <c r="E28" s="63"/>
      <c r="F28" s="62"/>
      <c r="G28" s="61"/>
      <c r="H28" s="61"/>
      <c r="I28" s="61"/>
      <c r="J28" s="61"/>
      <c r="K28" s="113"/>
      <c r="L28" s="113"/>
      <c r="M28" s="113"/>
      <c r="N28" s="42"/>
      <c r="O28" s="42"/>
      <c r="P28" s="61"/>
      <c r="Q28" s="61"/>
      <c r="R28" s="63"/>
      <c r="S28" s="61"/>
      <c r="T28" s="62"/>
      <c r="U28" s="62"/>
      <c r="V28" s="61"/>
      <c r="W28" s="63"/>
      <c r="X28" s="61"/>
      <c r="Y28" s="61"/>
    </row>
    <row r="29" spans="1:25" s="16" customFormat="1" x14ac:dyDescent="0.25">
      <c r="A29" s="52"/>
      <c r="B29" s="62"/>
      <c r="C29" s="62"/>
      <c r="D29" s="127"/>
      <c r="E29" s="63"/>
      <c r="F29" s="62"/>
      <c r="G29" s="61"/>
      <c r="H29" s="61"/>
      <c r="I29" s="61"/>
      <c r="J29" s="61"/>
      <c r="K29" s="42"/>
      <c r="L29" s="42"/>
      <c r="M29" s="42"/>
      <c r="N29" s="42"/>
      <c r="O29" s="42"/>
      <c r="P29" s="61"/>
      <c r="Q29" s="61"/>
      <c r="R29" s="63"/>
      <c r="S29" s="61"/>
      <c r="T29" s="62"/>
      <c r="U29" s="61"/>
      <c r="V29" s="61"/>
      <c r="W29" s="63"/>
      <c r="X29" s="61"/>
      <c r="Y29" s="61"/>
    </row>
    <row r="30" spans="1:25" s="16" customFormat="1" x14ac:dyDescent="0.25">
      <c r="A30" s="52"/>
      <c r="B30" s="62"/>
      <c r="C30" s="62"/>
      <c r="D30" s="127"/>
      <c r="E30" s="63"/>
      <c r="F30" s="62"/>
      <c r="G30" s="61"/>
      <c r="H30" s="61"/>
      <c r="I30" s="61"/>
      <c r="J30" s="61"/>
      <c r="K30" s="42"/>
      <c r="L30" s="42"/>
      <c r="M30" s="42"/>
      <c r="N30" s="42"/>
      <c r="O30" s="42"/>
      <c r="P30" s="61"/>
      <c r="Q30" s="61"/>
      <c r="R30" s="63"/>
      <c r="S30" s="61"/>
      <c r="T30" s="62"/>
      <c r="U30" s="62"/>
      <c r="V30" s="61"/>
      <c r="W30" s="63"/>
      <c r="X30" s="61"/>
      <c r="Y30" s="61"/>
    </row>
    <row r="31" spans="1:25" s="48" customFormat="1" ht="15.75" customHeight="1" x14ac:dyDescent="0.25">
      <c r="A31" s="52"/>
      <c r="B31" s="62"/>
      <c r="C31" s="62"/>
      <c r="D31" s="127"/>
      <c r="E31" s="63"/>
      <c r="F31" s="62"/>
      <c r="G31" s="61"/>
      <c r="H31" s="61"/>
      <c r="I31" s="61"/>
      <c r="J31" s="61"/>
      <c r="K31" s="113"/>
      <c r="L31" s="113"/>
      <c r="M31" s="113"/>
      <c r="N31" s="42"/>
      <c r="O31" s="42"/>
      <c r="P31" s="61"/>
      <c r="Q31" s="61"/>
      <c r="R31" s="63"/>
      <c r="S31" s="61"/>
      <c r="T31" s="62"/>
      <c r="U31" s="62"/>
      <c r="V31" s="61"/>
      <c r="W31" s="63"/>
      <c r="X31" s="61"/>
      <c r="Y31" s="61"/>
    </row>
    <row r="32" spans="1:25" s="48" customFormat="1" x14ac:dyDescent="0.25">
      <c r="A32" s="52"/>
      <c r="B32" s="62"/>
      <c r="C32" s="62"/>
      <c r="D32" s="127"/>
      <c r="E32" s="63"/>
      <c r="F32" s="62"/>
      <c r="G32" s="61"/>
      <c r="H32" s="61"/>
      <c r="I32" s="61"/>
      <c r="J32" s="61"/>
      <c r="K32" s="42"/>
      <c r="L32" s="42"/>
      <c r="M32" s="42"/>
      <c r="N32" s="42"/>
      <c r="O32" s="42"/>
      <c r="P32" s="61"/>
      <c r="Q32" s="61"/>
      <c r="R32" s="63"/>
      <c r="S32" s="61"/>
      <c r="T32" s="62"/>
      <c r="U32" s="61"/>
      <c r="V32" s="61"/>
      <c r="W32" s="63"/>
      <c r="X32" s="61"/>
      <c r="Y32" s="61"/>
    </row>
    <row r="33" spans="1:25" s="48" customFormat="1" x14ac:dyDescent="0.25">
      <c r="A33" s="52"/>
      <c r="B33" s="36"/>
      <c r="C33" s="62"/>
      <c r="D33" s="127"/>
      <c r="E33" s="63"/>
      <c r="F33" s="62"/>
      <c r="G33" s="61"/>
      <c r="H33" s="61"/>
      <c r="I33" s="61"/>
      <c r="J33" s="61"/>
      <c r="K33" s="42"/>
      <c r="L33" s="42"/>
      <c r="M33" s="42"/>
      <c r="N33" s="42"/>
      <c r="O33" s="42"/>
      <c r="P33" s="61"/>
      <c r="Q33" s="61"/>
      <c r="R33" s="63"/>
      <c r="S33" s="61"/>
      <c r="T33" s="62"/>
      <c r="U33" s="62"/>
      <c r="V33" s="61"/>
      <c r="W33" s="63"/>
      <c r="X33" s="61"/>
      <c r="Y33" s="61"/>
    </row>
    <row r="34" spans="1:25" s="48" customFormat="1" x14ac:dyDescent="0.25">
      <c r="A34" s="52"/>
      <c r="B34" s="62"/>
      <c r="C34" s="62"/>
      <c r="D34" s="127"/>
      <c r="E34" s="63"/>
      <c r="F34" s="62"/>
      <c r="G34" s="61"/>
      <c r="H34" s="61"/>
      <c r="I34" s="61"/>
      <c r="J34" s="61"/>
      <c r="K34" s="42"/>
      <c r="L34" s="42"/>
      <c r="M34" s="42"/>
      <c r="N34" s="42"/>
      <c r="O34" s="42"/>
      <c r="P34" s="61"/>
      <c r="Q34" s="61"/>
      <c r="R34" s="63"/>
      <c r="S34" s="61"/>
      <c r="T34" s="62"/>
      <c r="U34" s="62"/>
      <c r="V34" s="61"/>
      <c r="W34" s="63"/>
      <c r="X34" s="61"/>
      <c r="Y34" s="61"/>
    </row>
    <row r="35" spans="1:25" s="48" customFormat="1" x14ac:dyDescent="0.25">
      <c r="A35" s="52"/>
      <c r="B35" s="62"/>
      <c r="C35" s="62"/>
      <c r="D35" s="127"/>
      <c r="E35" s="63"/>
      <c r="F35" s="62"/>
      <c r="G35" s="61"/>
      <c r="H35" s="61"/>
      <c r="I35" s="61"/>
      <c r="J35" s="61"/>
      <c r="K35" s="42"/>
      <c r="L35" s="42"/>
      <c r="M35" s="42"/>
      <c r="N35" s="42"/>
      <c r="O35" s="42"/>
      <c r="P35" s="61"/>
      <c r="Q35" s="61"/>
      <c r="R35" s="63"/>
      <c r="S35" s="61"/>
      <c r="T35" s="62"/>
      <c r="U35" s="61"/>
      <c r="V35" s="61"/>
      <c r="W35" s="118"/>
      <c r="X35" s="61"/>
      <c r="Y35" s="61"/>
    </row>
    <row r="36" spans="1:25" s="48" customFormat="1" x14ac:dyDescent="0.25">
      <c r="A36" s="52"/>
      <c r="B36" s="62"/>
      <c r="C36" s="62"/>
      <c r="D36" s="127"/>
      <c r="E36" s="63"/>
      <c r="F36" s="62"/>
      <c r="G36" s="61"/>
      <c r="H36" s="61"/>
      <c r="I36" s="61"/>
      <c r="J36" s="61"/>
      <c r="K36" s="42"/>
      <c r="L36" s="42"/>
      <c r="M36" s="42"/>
      <c r="N36" s="42"/>
      <c r="O36" s="42"/>
      <c r="P36" s="61"/>
      <c r="Q36" s="61"/>
      <c r="R36" s="63"/>
      <c r="S36" s="61"/>
      <c r="T36" s="62"/>
      <c r="U36" s="62"/>
      <c r="V36" s="61"/>
      <c r="W36" s="63"/>
      <c r="X36" s="61"/>
      <c r="Y36" s="61"/>
    </row>
    <row r="37" spans="1:25" s="48" customFormat="1" x14ac:dyDescent="0.25">
      <c r="A37" s="52"/>
      <c r="B37" s="62"/>
      <c r="C37" s="62"/>
      <c r="D37" s="127"/>
      <c r="E37" s="63"/>
      <c r="F37" s="62"/>
      <c r="G37" s="61"/>
      <c r="H37" s="61"/>
      <c r="I37" s="61"/>
      <c r="J37" s="61"/>
      <c r="K37" s="42"/>
      <c r="L37" s="42"/>
      <c r="M37" s="42"/>
      <c r="N37" s="42"/>
      <c r="O37" s="42"/>
      <c r="P37" s="61"/>
      <c r="Q37" s="61"/>
      <c r="R37" s="63"/>
      <c r="S37" s="61"/>
      <c r="T37" s="62"/>
      <c r="U37" s="62"/>
      <c r="V37" s="61"/>
      <c r="W37" s="63"/>
      <c r="X37" s="61"/>
      <c r="Y37" s="61"/>
    </row>
    <row r="38" spans="1:25" s="48" customFormat="1" x14ac:dyDescent="0.25">
      <c r="A38" s="52"/>
      <c r="B38" s="62"/>
      <c r="C38" s="62"/>
      <c r="D38" s="127"/>
      <c r="E38" s="63"/>
      <c r="F38" s="62"/>
      <c r="G38" s="61"/>
      <c r="H38" s="61"/>
      <c r="I38" s="61"/>
      <c r="J38" s="61"/>
      <c r="K38" s="42"/>
      <c r="L38" s="42"/>
      <c r="M38" s="42"/>
      <c r="N38" s="42"/>
      <c r="O38" s="42"/>
      <c r="P38" s="61"/>
      <c r="Q38" s="61"/>
      <c r="R38" s="63"/>
      <c r="S38" s="61"/>
      <c r="T38" s="62"/>
      <c r="U38" s="61"/>
      <c r="V38" s="61"/>
      <c r="W38" s="63"/>
      <c r="X38" s="61"/>
      <c r="Y38" s="61"/>
    </row>
    <row r="39" spans="1:25" s="48" customFormat="1" x14ac:dyDescent="0.25">
      <c r="A39" s="52"/>
      <c r="B39" s="62"/>
      <c r="C39" s="62"/>
      <c r="D39" s="127"/>
      <c r="E39" s="63"/>
      <c r="F39" s="62"/>
      <c r="G39" s="61"/>
      <c r="H39" s="61"/>
      <c r="I39" s="61"/>
      <c r="J39" s="61"/>
      <c r="K39" s="42"/>
      <c r="L39" s="42"/>
      <c r="M39" s="42"/>
      <c r="N39" s="42"/>
      <c r="O39" s="42"/>
      <c r="P39" s="61"/>
      <c r="Q39" s="61"/>
      <c r="R39" s="63"/>
      <c r="S39" s="61"/>
      <c r="T39" s="62"/>
      <c r="U39" s="62"/>
      <c r="V39" s="61"/>
      <c r="W39" s="63"/>
      <c r="X39" s="61"/>
      <c r="Y39" s="61"/>
    </row>
    <row r="40" spans="1:25" s="48" customFormat="1" x14ac:dyDescent="0.25">
      <c r="A40" s="52"/>
      <c r="B40" s="62"/>
      <c r="C40" s="62"/>
      <c r="D40" s="127"/>
      <c r="E40" s="63"/>
      <c r="F40" s="62"/>
      <c r="G40" s="61"/>
      <c r="H40" s="61"/>
      <c r="I40" s="61"/>
      <c r="J40" s="61"/>
      <c r="K40" s="113"/>
      <c r="L40" s="113"/>
      <c r="M40" s="113"/>
      <c r="N40" s="42"/>
      <c r="O40" s="42"/>
      <c r="P40" s="61"/>
      <c r="Q40" s="61"/>
      <c r="R40" s="63"/>
      <c r="S40" s="61"/>
      <c r="T40" s="62"/>
      <c r="U40" s="62"/>
      <c r="V40" s="61"/>
      <c r="W40" s="63"/>
      <c r="X40" s="61"/>
      <c r="Y40" s="61"/>
    </row>
    <row r="41" spans="1:25" s="48" customFormat="1" x14ac:dyDescent="0.25">
      <c r="A41" s="52"/>
      <c r="B41" s="62"/>
      <c r="C41" s="62"/>
      <c r="D41" s="127"/>
      <c r="E41" s="63"/>
      <c r="F41" s="62"/>
      <c r="G41" s="61"/>
      <c r="H41" s="61"/>
      <c r="I41" s="61"/>
      <c r="J41" s="61"/>
      <c r="K41" s="42"/>
      <c r="L41" s="42"/>
      <c r="M41" s="42"/>
      <c r="N41" s="42"/>
      <c r="O41" s="42"/>
      <c r="P41" s="61"/>
      <c r="Q41" s="61"/>
      <c r="R41" s="63"/>
      <c r="S41" s="61"/>
      <c r="T41" s="62"/>
      <c r="U41" s="61"/>
      <c r="V41" s="61"/>
      <c r="W41" s="63"/>
      <c r="X41" s="61"/>
      <c r="Y41" s="61"/>
    </row>
    <row r="42" spans="1:25" s="48" customFormat="1" x14ac:dyDescent="0.25">
      <c r="A42" s="52"/>
      <c r="B42" s="62"/>
      <c r="C42" s="62"/>
      <c r="D42" s="127"/>
      <c r="E42" s="63"/>
      <c r="F42" s="62"/>
      <c r="G42" s="61"/>
      <c r="H42" s="61"/>
      <c r="I42" s="61"/>
      <c r="J42" s="61"/>
      <c r="K42" s="42"/>
      <c r="L42" s="42"/>
      <c r="M42" s="42"/>
      <c r="N42" s="42"/>
      <c r="O42" s="42"/>
      <c r="P42" s="61"/>
      <c r="Q42" s="61"/>
      <c r="R42" s="63"/>
      <c r="S42" s="61"/>
      <c r="T42" s="62"/>
      <c r="U42" s="62"/>
      <c r="V42" s="61"/>
      <c r="W42" s="63"/>
      <c r="X42" s="61"/>
      <c r="Y42" s="61"/>
    </row>
    <row r="43" spans="1:25" s="48" customFormat="1" x14ac:dyDescent="0.25">
      <c r="A43" s="52"/>
      <c r="B43" s="62"/>
      <c r="C43" s="62"/>
      <c r="D43" s="127"/>
      <c r="E43" s="63"/>
      <c r="F43" s="62"/>
      <c r="G43" s="61"/>
      <c r="H43" s="61"/>
      <c r="I43" s="61"/>
      <c r="J43" s="61"/>
      <c r="K43" s="42"/>
      <c r="L43" s="42"/>
      <c r="M43" s="42"/>
      <c r="N43" s="42"/>
      <c r="O43" s="42"/>
      <c r="P43" s="61"/>
      <c r="Q43" s="61"/>
      <c r="R43" s="63"/>
      <c r="S43" s="61"/>
      <c r="T43" s="62"/>
      <c r="U43" s="62"/>
      <c r="V43" s="61"/>
      <c r="W43" s="63"/>
      <c r="X43" s="61"/>
      <c r="Y43" s="61"/>
    </row>
    <row r="44" spans="1:25" x14ac:dyDescent="0.25">
      <c r="A44" s="61"/>
      <c r="B44" s="63"/>
      <c r="C44" s="62"/>
      <c r="D44" s="61"/>
      <c r="E44" s="63"/>
      <c r="F44" s="62"/>
      <c r="G44" s="61"/>
      <c r="H44" s="61"/>
      <c r="I44" s="117"/>
      <c r="J44" s="61"/>
      <c r="K44" s="120"/>
      <c r="L44" s="120"/>
      <c r="M44" s="120"/>
      <c r="N44" s="42"/>
      <c r="O44" s="42"/>
      <c r="P44" s="61"/>
      <c r="Q44" s="61"/>
      <c r="R44" s="63"/>
      <c r="S44" s="61"/>
      <c r="T44" s="62"/>
      <c r="U44" s="61"/>
      <c r="V44" s="61"/>
      <c r="W44" s="119"/>
      <c r="X44" s="61"/>
      <c r="Y44" s="61"/>
    </row>
    <row r="45" spans="1:25" x14ac:dyDescent="0.25">
      <c r="A45" s="61"/>
      <c r="B45" s="63"/>
      <c r="C45" s="62"/>
      <c r="D45" s="42"/>
      <c r="E45" s="63"/>
      <c r="F45" s="62"/>
      <c r="G45" s="61"/>
      <c r="H45" s="61"/>
      <c r="I45" s="61"/>
      <c r="J45" s="61"/>
      <c r="K45" s="42"/>
      <c r="L45" s="42"/>
      <c r="M45" s="42"/>
      <c r="N45" s="42"/>
      <c r="O45" s="42"/>
      <c r="P45" s="61"/>
      <c r="Q45" s="61"/>
      <c r="R45" s="63"/>
      <c r="S45" s="61"/>
      <c r="T45" s="62"/>
      <c r="U45" s="61"/>
      <c r="V45" s="61"/>
      <c r="W45" s="34"/>
      <c r="X45" s="61"/>
      <c r="Y45" s="61"/>
    </row>
    <row r="46" spans="1:25" x14ac:dyDescent="0.25">
      <c r="A46" s="61"/>
      <c r="B46" s="63"/>
      <c r="C46" s="62"/>
      <c r="D46" s="61"/>
      <c r="E46" s="63"/>
      <c r="F46" s="62"/>
      <c r="G46" s="61"/>
      <c r="H46" s="61"/>
      <c r="I46" s="61"/>
      <c r="J46" s="61"/>
      <c r="K46" s="42"/>
      <c r="L46" s="42"/>
      <c r="M46" s="42"/>
      <c r="N46" s="42"/>
      <c r="O46" s="42"/>
      <c r="P46" s="61"/>
      <c r="Q46" s="61"/>
      <c r="R46" s="63"/>
      <c r="S46" s="61"/>
      <c r="T46" s="62"/>
      <c r="U46" s="61"/>
      <c r="V46" s="61"/>
      <c r="W46" s="34"/>
      <c r="X46" s="61"/>
      <c r="Y46" s="61"/>
    </row>
    <row r="47" spans="1:25" x14ac:dyDescent="0.25">
      <c r="A47" s="61"/>
      <c r="B47" s="62"/>
      <c r="C47" s="62"/>
      <c r="D47" s="42"/>
      <c r="E47" s="63"/>
      <c r="F47" s="62"/>
      <c r="G47" s="61"/>
      <c r="H47" s="61"/>
      <c r="I47" s="61"/>
      <c r="J47" s="61"/>
      <c r="K47" s="42"/>
      <c r="L47" s="42"/>
      <c r="M47" s="42"/>
      <c r="N47" s="42"/>
      <c r="O47" s="42"/>
      <c r="P47" s="61"/>
      <c r="Q47" s="61"/>
      <c r="R47" s="63"/>
      <c r="S47" s="61"/>
      <c r="T47" s="62"/>
      <c r="U47" s="61"/>
      <c r="V47" s="61"/>
      <c r="W47" s="34"/>
      <c r="X47" s="61"/>
      <c r="Y47" s="61"/>
    </row>
    <row r="48" spans="1:25" x14ac:dyDescent="0.25">
      <c r="A48" s="61"/>
      <c r="B48" s="62"/>
      <c r="C48" s="62"/>
      <c r="D48" s="42"/>
      <c r="E48" s="63"/>
      <c r="F48" s="62"/>
      <c r="G48" s="61"/>
      <c r="H48" s="61"/>
      <c r="I48" s="61"/>
      <c r="J48" s="61"/>
      <c r="K48" s="42"/>
      <c r="L48" s="42"/>
      <c r="M48" s="42"/>
      <c r="N48" s="42"/>
      <c r="O48" s="42"/>
      <c r="P48" s="61"/>
      <c r="Q48" s="61"/>
      <c r="R48" s="63"/>
      <c r="S48" s="61"/>
      <c r="T48" s="62"/>
      <c r="U48" s="61"/>
      <c r="V48" s="61"/>
      <c r="W48" s="63"/>
      <c r="X48" s="61"/>
      <c r="Y48" s="61"/>
    </row>
    <row r="49" spans="1:25" x14ac:dyDescent="0.25">
      <c r="A49" s="61"/>
      <c r="B49" s="62"/>
      <c r="C49" s="62"/>
      <c r="D49" s="61"/>
      <c r="E49" s="63"/>
      <c r="F49" s="62"/>
      <c r="G49" s="61"/>
      <c r="H49" s="61"/>
      <c r="I49" s="61"/>
      <c r="J49" s="61"/>
      <c r="K49" s="42"/>
      <c r="L49" s="42"/>
      <c r="M49" s="42"/>
      <c r="N49" s="42"/>
      <c r="O49" s="42"/>
      <c r="P49" s="61"/>
      <c r="Q49" s="61"/>
      <c r="R49" s="63"/>
      <c r="S49" s="61"/>
      <c r="T49" s="62"/>
      <c r="U49" s="61"/>
      <c r="V49" s="61"/>
      <c r="W49" s="63"/>
      <c r="X49" s="61"/>
      <c r="Y49" s="61"/>
    </row>
    <row r="50" spans="1:25" x14ac:dyDescent="0.25">
      <c r="A50" s="67"/>
      <c r="B50" s="68"/>
      <c r="C50" s="68"/>
      <c r="D50" s="68"/>
      <c r="E50" s="69"/>
      <c r="F50" s="68"/>
      <c r="G50" s="68"/>
      <c r="H50" s="68"/>
      <c r="I50" s="68"/>
      <c r="J50" s="68"/>
      <c r="K50" s="75"/>
      <c r="L50" s="75"/>
      <c r="M50" s="75"/>
      <c r="N50" s="75"/>
      <c r="O50" s="75"/>
      <c r="P50" s="68"/>
      <c r="Q50" s="68"/>
      <c r="R50" s="68"/>
      <c r="S50" s="68"/>
      <c r="T50" s="68"/>
      <c r="U50" s="68"/>
      <c r="V50" s="68"/>
      <c r="W50" s="69"/>
      <c r="X50" s="68"/>
      <c r="Y50" s="68"/>
    </row>
    <row r="51" spans="1:25" x14ac:dyDescent="0.25">
      <c r="A51" s="67"/>
      <c r="B51" s="68"/>
      <c r="C51" s="68"/>
      <c r="D51" s="68"/>
      <c r="E51" s="69"/>
      <c r="F51" s="68"/>
      <c r="G51" s="68"/>
      <c r="H51" s="68"/>
      <c r="I51" s="68"/>
      <c r="J51" s="68"/>
      <c r="K51" s="75"/>
      <c r="L51" s="75"/>
      <c r="M51" s="75"/>
      <c r="N51" s="75"/>
      <c r="O51" s="75"/>
      <c r="P51" s="68"/>
      <c r="Q51" s="68"/>
      <c r="R51" s="68"/>
      <c r="S51" s="68"/>
      <c r="T51" s="68"/>
      <c r="U51" s="68"/>
      <c r="V51" s="68"/>
      <c r="W51" s="69"/>
      <c r="X51" s="68"/>
      <c r="Y51" s="68"/>
    </row>
    <row r="52" spans="1:25" x14ac:dyDescent="0.25">
      <c r="B52" s="76"/>
      <c r="L52" s="51"/>
    </row>
    <row r="53" spans="1:25" x14ac:dyDescent="0.25">
      <c r="L53" s="51"/>
    </row>
    <row r="54" spans="1:25" x14ac:dyDescent="0.25">
      <c r="L54" s="51"/>
    </row>
    <row r="55" spans="1:25" x14ac:dyDescent="0.25">
      <c r="K55" s="312"/>
      <c r="L55" s="312"/>
      <c r="N55" s="76"/>
    </row>
    <row r="56" spans="1:25" x14ac:dyDescent="0.25">
      <c r="L56" s="51"/>
      <c r="N56" s="76"/>
    </row>
    <row r="57" spans="1:25" x14ac:dyDescent="0.25">
      <c r="K57" s="160"/>
      <c r="L57" s="51"/>
      <c r="N57" s="76"/>
      <c r="O57" s="76"/>
    </row>
    <row r="58" spans="1:25" x14ac:dyDescent="0.25">
      <c r="L58" s="51"/>
    </row>
    <row r="59" spans="1:25" x14ac:dyDescent="0.25">
      <c r="J59" s="161"/>
      <c r="K59" s="313"/>
      <c r="L59" s="313"/>
    </row>
    <row r="60" spans="1:25" x14ac:dyDescent="0.25">
      <c r="L60" s="51"/>
    </row>
    <row r="61" spans="1:25" x14ac:dyDescent="0.25">
      <c r="L61" s="51"/>
      <c r="N61" s="76"/>
    </row>
    <row r="62" spans="1:25" x14ac:dyDescent="0.25">
      <c r="K62" s="160"/>
      <c r="L62" s="51"/>
      <c r="N62" s="76"/>
    </row>
    <row r="63" spans="1:25" x14ac:dyDescent="0.25">
      <c r="L63" s="51"/>
      <c r="N63" s="76"/>
    </row>
    <row r="64" spans="1:25" x14ac:dyDescent="0.25">
      <c r="K64" s="160"/>
      <c r="L64" s="51"/>
    </row>
    <row r="65" spans="11:12" x14ac:dyDescent="0.25">
      <c r="L65" s="51"/>
    </row>
    <row r="66" spans="11:12" x14ac:dyDescent="0.25">
      <c r="K66" s="162"/>
      <c r="L66" s="51"/>
    </row>
    <row r="67" spans="11:12" x14ac:dyDescent="0.25">
      <c r="L67" s="51"/>
    </row>
    <row r="68" spans="11:12" x14ac:dyDescent="0.25">
      <c r="L68" s="51"/>
    </row>
    <row r="69" spans="11:12" x14ac:dyDescent="0.25">
      <c r="L69" s="51"/>
    </row>
    <row r="70" spans="11:12" x14ac:dyDescent="0.25">
      <c r="K70" s="160"/>
      <c r="L70" s="51"/>
    </row>
    <row r="71" spans="11:12" x14ac:dyDescent="0.25">
      <c r="K71" s="160"/>
      <c r="L71" s="51"/>
    </row>
    <row r="72" spans="11:12" x14ac:dyDescent="0.25">
      <c r="K72" s="162"/>
      <c r="L72" s="51"/>
    </row>
    <row r="73" spans="11:12" x14ac:dyDescent="0.25">
      <c r="L73" s="51"/>
    </row>
    <row r="74" spans="11:12" x14ac:dyDescent="0.25">
      <c r="L74" s="51"/>
    </row>
    <row r="75" spans="11:12" x14ac:dyDescent="0.25">
      <c r="L75" s="51"/>
    </row>
    <row r="76" spans="11:12" x14ac:dyDescent="0.25">
      <c r="K76" s="163"/>
      <c r="L76" s="51"/>
    </row>
    <row r="77" spans="11:12" x14ac:dyDescent="0.25">
      <c r="L77" s="51"/>
    </row>
    <row r="78" spans="11:12" x14ac:dyDescent="0.25">
      <c r="L78" s="51"/>
    </row>
    <row r="79" spans="11:12" x14ac:dyDescent="0.25">
      <c r="L79" s="51"/>
    </row>
    <row r="80" spans="11:12" x14ac:dyDescent="0.25">
      <c r="L80" s="51"/>
    </row>
    <row r="81" spans="12:12" x14ac:dyDescent="0.25">
      <c r="L81" s="51"/>
    </row>
    <row r="82" spans="12:12" x14ac:dyDescent="0.25">
      <c r="L82" s="51"/>
    </row>
    <row r="83" spans="12:12" x14ac:dyDescent="0.25">
      <c r="L83" s="51"/>
    </row>
    <row r="84" spans="12:12" x14ac:dyDescent="0.25">
      <c r="L84" s="51"/>
    </row>
    <row r="85" spans="12:12" x14ac:dyDescent="0.25">
      <c r="L85" s="51"/>
    </row>
    <row r="86" spans="12:12" x14ac:dyDescent="0.25">
      <c r="L86" s="51"/>
    </row>
    <row r="87" spans="12:12" x14ac:dyDescent="0.25">
      <c r="L87" s="51"/>
    </row>
    <row r="88" spans="12:12" x14ac:dyDescent="0.25">
      <c r="L88" s="51"/>
    </row>
    <row r="89" spans="12:12" x14ac:dyDescent="0.25">
      <c r="L89" s="51"/>
    </row>
    <row r="90" spans="12:12" x14ac:dyDescent="0.25">
      <c r="L90" s="51"/>
    </row>
    <row r="91" spans="12:12" x14ac:dyDescent="0.25">
      <c r="L91" s="51"/>
    </row>
    <row r="92" spans="12:12" x14ac:dyDescent="0.25">
      <c r="L92" s="51"/>
    </row>
    <row r="93" spans="12:12" x14ac:dyDescent="0.25">
      <c r="L93" s="51"/>
    </row>
    <row r="94" spans="12:12" x14ac:dyDescent="0.25">
      <c r="L94" s="51"/>
    </row>
    <row r="95" spans="12:12" x14ac:dyDescent="0.25">
      <c r="L95" s="51"/>
    </row>
    <row r="96" spans="12:12" x14ac:dyDescent="0.25">
      <c r="L96" s="51"/>
    </row>
    <row r="97" spans="12:12" x14ac:dyDescent="0.25">
      <c r="L97" s="51"/>
    </row>
    <row r="98" spans="12:12" x14ac:dyDescent="0.25">
      <c r="L98" s="51"/>
    </row>
    <row r="99" spans="12:12" x14ac:dyDescent="0.25">
      <c r="L99" s="51"/>
    </row>
    <row r="100" spans="12:12" x14ac:dyDescent="0.25">
      <c r="L100" s="51"/>
    </row>
    <row r="101" spans="12:12" x14ac:dyDescent="0.25">
      <c r="L101" s="51"/>
    </row>
    <row r="102" spans="12:12" x14ac:dyDescent="0.25">
      <c r="L102" s="51"/>
    </row>
    <row r="103" spans="12:12" x14ac:dyDescent="0.25">
      <c r="L103" s="51"/>
    </row>
    <row r="104" spans="12:12" x14ac:dyDescent="0.25">
      <c r="L104" s="51"/>
    </row>
    <row r="105" spans="12:12" x14ac:dyDescent="0.25">
      <c r="L105" s="51"/>
    </row>
    <row r="106" spans="12:12" x14ac:dyDescent="0.25">
      <c r="L106" s="51"/>
    </row>
    <row r="107" spans="12:12" x14ac:dyDescent="0.25">
      <c r="L107" s="51"/>
    </row>
    <row r="108" spans="12:12" x14ac:dyDescent="0.25">
      <c r="L108" s="51"/>
    </row>
    <row r="109" spans="12:12" x14ac:dyDescent="0.25">
      <c r="L109" s="51"/>
    </row>
    <row r="110" spans="12:12" x14ac:dyDescent="0.25">
      <c r="L110" s="51"/>
    </row>
    <row r="111" spans="12:12" x14ac:dyDescent="0.25">
      <c r="L111" s="51"/>
    </row>
    <row r="112" spans="12:12" x14ac:dyDescent="0.25">
      <c r="L112" s="51"/>
    </row>
    <row r="113" spans="12:12" x14ac:dyDescent="0.25">
      <c r="L113" s="51"/>
    </row>
    <row r="114" spans="12:12" x14ac:dyDescent="0.25">
      <c r="L114" s="51"/>
    </row>
    <row r="115" spans="12:12" x14ac:dyDescent="0.25">
      <c r="L115" s="51"/>
    </row>
    <row r="116" spans="12:12" x14ac:dyDescent="0.25">
      <c r="L116" s="51"/>
    </row>
    <row r="117" spans="12:12" x14ac:dyDescent="0.25">
      <c r="L117" s="51"/>
    </row>
    <row r="118" spans="12:12" x14ac:dyDescent="0.25">
      <c r="L118" s="51"/>
    </row>
    <row r="119" spans="12:12" x14ac:dyDescent="0.25">
      <c r="L119" s="51"/>
    </row>
    <row r="120" spans="12:12" x14ac:dyDescent="0.25">
      <c r="L120" s="51"/>
    </row>
    <row r="121" spans="12:12" x14ac:dyDescent="0.25">
      <c r="L121" s="51"/>
    </row>
    <row r="122" spans="12:12" x14ac:dyDescent="0.25">
      <c r="L122" s="51"/>
    </row>
    <row r="123" spans="12:12" x14ac:dyDescent="0.25">
      <c r="L123" s="51"/>
    </row>
    <row r="124" spans="12:12" x14ac:dyDescent="0.25">
      <c r="L124" s="51"/>
    </row>
  </sheetData>
  <mergeCells count="26">
    <mergeCell ref="Y5:Y6"/>
    <mergeCell ref="A1:W2"/>
    <mergeCell ref="A3:W4"/>
    <mergeCell ref="V5:V6"/>
    <mergeCell ref="S5:S6"/>
    <mergeCell ref="Q5:Q6"/>
    <mergeCell ref="R5:R6"/>
    <mergeCell ref="P5:P6"/>
    <mergeCell ref="K5:K6"/>
    <mergeCell ref="L5:L6"/>
    <mergeCell ref="F5:F6"/>
    <mergeCell ref="G5:G6"/>
    <mergeCell ref="A5:A6"/>
    <mergeCell ref="B5:B6"/>
    <mergeCell ref="N5:O5"/>
    <mergeCell ref="W5:W6"/>
    <mergeCell ref="B27:J27"/>
    <mergeCell ref="X5:X6"/>
    <mergeCell ref="K55:L55"/>
    <mergeCell ref="K59:L59"/>
    <mergeCell ref="T5:U5"/>
    <mergeCell ref="H5:J5"/>
    <mergeCell ref="C5:C6"/>
    <mergeCell ref="M5:M6"/>
    <mergeCell ref="D5:D6"/>
    <mergeCell ref="E5:E6"/>
  </mergeCells>
  <pageMargins left="0" right="0" top="0" bottom="0" header="0" footer="0"/>
  <pageSetup paperSize="9" scale="4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74"/>
  <sheetViews>
    <sheetView zoomScale="85" zoomScaleNormal="85" workbookViewId="0">
      <pane xSplit="7" ySplit="6" topLeftCell="H7" activePane="bottomRight" state="frozen"/>
      <selection pane="topRight" activeCell="H1" sqref="H1"/>
      <selection pane="bottomLeft" activeCell="A8" sqref="A8"/>
      <selection pane="bottomRight" activeCell="H8" sqref="H8"/>
    </sheetView>
  </sheetViews>
  <sheetFormatPr defaultColWidth="8.7109375" defaultRowHeight="15.75" x14ac:dyDescent="0.25"/>
  <cols>
    <col min="1" max="1" width="5" style="26" customWidth="1"/>
    <col min="2" max="2" width="34" style="27" customWidth="1"/>
    <col min="3" max="3" width="13.7109375" style="27" customWidth="1"/>
    <col min="4" max="4" width="24" style="27" customWidth="1"/>
    <col min="5" max="5" width="24" style="28" customWidth="1"/>
    <col min="6" max="6" width="12.85546875" style="27" customWidth="1"/>
    <col min="7" max="7" width="14.42578125" style="27" customWidth="1"/>
    <col min="8" max="8" width="22.42578125" style="27" customWidth="1"/>
    <col min="9" max="9" width="16.140625" style="27" customWidth="1"/>
    <col min="10" max="10" width="16.5703125" style="27" customWidth="1"/>
    <col min="11" max="11" width="16.140625" style="27" customWidth="1"/>
    <col min="12" max="12" width="13.5703125" style="29" customWidth="1"/>
    <col min="13" max="13" width="8.7109375" style="27"/>
    <col min="14" max="14" width="9.28515625" style="27" customWidth="1"/>
    <col min="15" max="15" width="16.7109375" style="27" customWidth="1"/>
    <col min="16" max="16" width="14.42578125" style="27" customWidth="1"/>
    <col min="17" max="17" width="11.42578125" style="27" customWidth="1"/>
    <col min="18" max="18" width="16" style="27" customWidth="1"/>
    <col min="19" max="19" width="11.85546875" style="27" customWidth="1"/>
    <col min="20" max="20" width="14" style="27" customWidth="1"/>
    <col min="21" max="21" width="14.5703125" style="27" customWidth="1"/>
    <col min="22" max="22" width="23.5703125" style="28" customWidth="1"/>
    <col min="23" max="16384" width="8.7109375" style="27"/>
  </cols>
  <sheetData>
    <row r="1" spans="1:22" s="37" customFormat="1" ht="13.5" customHeight="1" x14ac:dyDescent="0.3">
      <c r="A1" s="336" t="s">
        <v>11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</row>
    <row r="2" spans="1:22" s="37" customFormat="1" ht="20.25" hidden="1" x14ac:dyDescent="0.3">
      <c r="A2" s="336"/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</row>
    <row r="3" spans="1:22" s="37" customFormat="1" ht="15" customHeight="1" x14ac:dyDescent="0.3">
      <c r="A3" s="338" t="s">
        <v>27</v>
      </c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</row>
    <row r="4" spans="1:22" s="17" customFormat="1" ht="15" hidden="1" customHeight="1" x14ac:dyDescent="0.3">
      <c r="A4" s="338"/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</row>
    <row r="5" spans="1:22" s="18" customFormat="1" ht="15" customHeight="1" x14ac:dyDescent="0.25">
      <c r="A5" s="340" t="s">
        <v>12</v>
      </c>
      <c r="B5" s="340" t="s">
        <v>1</v>
      </c>
      <c r="C5" s="340" t="s">
        <v>2</v>
      </c>
      <c r="D5" s="340" t="s">
        <v>4</v>
      </c>
      <c r="E5" s="342" t="s">
        <v>0</v>
      </c>
      <c r="F5" s="340" t="s">
        <v>3</v>
      </c>
      <c r="G5" s="340" t="s">
        <v>19</v>
      </c>
      <c r="H5" s="344" t="s">
        <v>7</v>
      </c>
      <c r="I5" s="344"/>
      <c r="J5" s="344"/>
      <c r="K5" s="340" t="s">
        <v>13</v>
      </c>
      <c r="L5" s="352" t="s">
        <v>5</v>
      </c>
      <c r="M5" s="344" t="s">
        <v>6</v>
      </c>
      <c r="N5" s="344"/>
      <c r="O5" s="340" t="s">
        <v>14</v>
      </c>
      <c r="P5" s="340" t="s">
        <v>20</v>
      </c>
      <c r="Q5" s="340" t="s">
        <v>8</v>
      </c>
      <c r="R5" s="340" t="s">
        <v>9</v>
      </c>
      <c r="S5" s="344" t="s">
        <v>10</v>
      </c>
      <c r="T5" s="345"/>
      <c r="U5" s="340" t="s">
        <v>26</v>
      </c>
      <c r="V5" s="342" t="s">
        <v>25</v>
      </c>
    </row>
    <row r="6" spans="1:22" s="22" customFormat="1" ht="43.5" customHeight="1" x14ac:dyDescent="0.25">
      <c r="A6" s="341"/>
      <c r="B6" s="341"/>
      <c r="C6" s="341"/>
      <c r="D6" s="341"/>
      <c r="E6" s="343"/>
      <c r="F6" s="341"/>
      <c r="G6" s="341"/>
      <c r="H6" s="19" t="s">
        <v>22</v>
      </c>
      <c r="I6" s="19" t="s">
        <v>23</v>
      </c>
      <c r="J6" s="19" t="s">
        <v>24</v>
      </c>
      <c r="K6" s="341"/>
      <c r="L6" s="353"/>
      <c r="M6" s="20" t="s">
        <v>15</v>
      </c>
      <c r="N6" s="20" t="s">
        <v>16</v>
      </c>
      <c r="O6" s="341"/>
      <c r="P6" s="341"/>
      <c r="Q6" s="341"/>
      <c r="R6" s="341"/>
      <c r="S6" s="20" t="s">
        <v>17</v>
      </c>
      <c r="T6" s="21" t="s">
        <v>18</v>
      </c>
      <c r="U6" s="341"/>
      <c r="V6" s="343"/>
    </row>
    <row r="7" spans="1:22" s="16" customFormat="1" ht="116.25" customHeight="1" x14ac:dyDescent="0.25">
      <c r="A7" s="23">
        <v>1</v>
      </c>
      <c r="B7" s="23" t="s">
        <v>39</v>
      </c>
      <c r="C7" s="30">
        <v>43461</v>
      </c>
      <c r="D7" s="127" t="s">
        <v>40</v>
      </c>
      <c r="E7" s="31" t="s">
        <v>42</v>
      </c>
      <c r="F7" s="30">
        <v>43454</v>
      </c>
      <c r="G7" s="23"/>
      <c r="H7" s="23" t="s">
        <v>38</v>
      </c>
      <c r="I7" s="23">
        <v>7743195842</v>
      </c>
      <c r="J7" s="23">
        <v>6838454</v>
      </c>
      <c r="K7" s="45">
        <v>84000</v>
      </c>
      <c r="L7" s="132">
        <v>36000</v>
      </c>
      <c r="M7" s="23" t="s">
        <v>55</v>
      </c>
      <c r="N7" s="23" t="s">
        <v>55</v>
      </c>
      <c r="O7" s="23" t="s">
        <v>43</v>
      </c>
      <c r="P7" s="23">
        <v>226</v>
      </c>
      <c r="Q7" s="23">
        <v>4</v>
      </c>
      <c r="R7" s="23" t="s">
        <v>51</v>
      </c>
      <c r="S7" s="30">
        <v>43830</v>
      </c>
      <c r="T7" s="23"/>
      <c r="U7" s="23"/>
      <c r="V7" s="31" t="s">
        <v>41</v>
      </c>
    </row>
    <row r="8" spans="1:22" s="16" customFormat="1" ht="132.75" customHeight="1" x14ac:dyDescent="0.25">
      <c r="A8" s="23"/>
      <c r="B8" s="23"/>
      <c r="C8" s="30"/>
      <c r="D8" s="127"/>
      <c r="E8" s="46"/>
      <c r="F8" s="30"/>
      <c r="G8" s="23"/>
      <c r="H8" s="23"/>
      <c r="I8" s="23"/>
      <c r="J8" s="23"/>
      <c r="K8" s="45"/>
      <c r="L8" s="132"/>
      <c r="M8" s="23" t="s">
        <v>55</v>
      </c>
      <c r="N8" s="23" t="s">
        <v>55</v>
      </c>
      <c r="O8" s="23" t="s">
        <v>43</v>
      </c>
      <c r="P8" s="23">
        <v>226</v>
      </c>
      <c r="Q8" s="23">
        <v>5</v>
      </c>
      <c r="R8" s="61" t="s">
        <v>51</v>
      </c>
      <c r="S8" s="30">
        <v>43830</v>
      </c>
      <c r="T8" s="23"/>
      <c r="U8" s="23"/>
      <c r="V8" s="31" t="s">
        <v>44</v>
      </c>
    </row>
    <row r="9" spans="1:22" s="97" customFormat="1" ht="25.5" customHeight="1" x14ac:dyDescent="0.25">
      <c r="A9" s="349"/>
      <c r="B9" s="350"/>
      <c r="C9" s="350"/>
      <c r="D9" s="350"/>
      <c r="E9" s="350"/>
      <c r="F9" s="350"/>
      <c r="G9" s="350"/>
      <c r="H9" s="350"/>
      <c r="I9" s="350"/>
      <c r="J9" s="351"/>
      <c r="K9" s="98"/>
      <c r="L9" s="99"/>
      <c r="M9" s="94"/>
      <c r="N9" s="94"/>
      <c r="O9" s="94"/>
      <c r="P9" s="94"/>
      <c r="Q9" s="94"/>
      <c r="R9" s="94"/>
      <c r="S9" s="95"/>
      <c r="T9" s="94"/>
      <c r="U9" s="94"/>
      <c r="V9" s="96"/>
    </row>
    <row r="10" spans="1:22" s="81" customFormat="1" ht="126" customHeight="1" x14ac:dyDescent="0.25">
      <c r="A10" s="78"/>
      <c r="B10" s="79"/>
      <c r="C10" s="77"/>
      <c r="D10" s="126"/>
      <c r="E10" s="79"/>
      <c r="F10" s="77"/>
      <c r="G10" s="78"/>
      <c r="H10" s="78"/>
      <c r="I10" s="78"/>
      <c r="J10" s="78"/>
      <c r="K10" s="80"/>
      <c r="L10" s="80"/>
      <c r="M10" s="78" t="s">
        <v>55</v>
      </c>
      <c r="N10" s="78" t="s">
        <v>55</v>
      </c>
      <c r="O10" s="78" t="s">
        <v>43</v>
      </c>
      <c r="P10" s="78">
        <v>226</v>
      </c>
      <c r="Q10" s="78">
        <v>2</v>
      </c>
      <c r="R10" s="78" t="s">
        <v>51</v>
      </c>
      <c r="S10" s="77">
        <v>43830</v>
      </c>
      <c r="T10" s="78"/>
      <c r="U10" s="78"/>
      <c r="V10" s="79" t="s">
        <v>45</v>
      </c>
    </row>
    <row r="11" spans="1:22" s="97" customFormat="1" ht="21" customHeight="1" x14ac:dyDescent="0.25">
      <c r="A11" s="346"/>
      <c r="B11" s="347"/>
      <c r="C11" s="347"/>
      <c r="D11" s="347"/>
      <c r="E11" s="347"/>
      <c r="F11" s="347"/>
      <c r="G11" s="347"/>
      <c r="H11" s="347"/>
      <c r="I11" s="347"/>
      <c r="J11" s="348"/>
      <c r="K11" s="99"/>
      <c r="L11" s="99"/>
      <c r="M11" s="94"/>
      <c r="N11" s="94"/>
      <c r="O11" s="94"/>
      <c r="P11" s="94"/>
      <c r="Q11" s="94"/>
      <c r="R11" s="94"/>
      <c r="S11" s="95"/>
      <c r="T11" s="94"/>
      <c r="U11" s="94"/>
      <c r="V11" s="96"/>
    </row>
    <row r="12" spans="1:22" s="86" customFormat="1" ht="55.5" customHeight="1" x14ac:dyDescent="0.25">
      <c r="A12" s="83"/>
      <c r="B12" s="83"/>
      <c r="C12" s="84"/>
      <c r="D12" s="83"/>
      <c r="E12" s="85"/>
      <c r="F12" s="84"/>
      <c r="G12" s="83"/>
      <c r="H12" s="83"/>
      <c r="I12" s="83"/>
      <c r="J12" s="85"/>
      <c r="K12" s="109"/>
      <c r="L12" s="109"/>
      <c r="M12" s="83" t="s">
        <v>55</v>
      </c>
      <c r="N12" s="83" t="s">
        <v>55</v>
      </c>
      <c r="O12" s="83" t="s">
        <v>43</v>
      </c>
      <c r="P12" s="83">
        <v>310</v>
      </c>
      <c r="Q12" s="83">
        <v>3</v>
      </c>
      <c r="R12" s="83" t="s">
        <v>51</v>
      </c>
      <c r="S12" s="84">
        <v>43708</v>
      </c>
      <c r="T12" s="83"/>
      <c r="U12" s="83"/>
      <c r="V12" s="85" t="s">
        <v>53</v>
      </c>
    </row>
    <row r="13" spans="1:22" s="97" customFormat="1" ht="21.75" customHeight="1" x14ac:dyDescent="0.25">
      <c r="A13" s="346"/>
      <c r="B13" s="347"/>
      <c r="C13" s="347"/>
      <c r="D13" s="347"/>
      <c r="E13" s="347"/>
      <c r="F13" s="347"/>
      <c r="G13" s="347"/>
      <c r="H13" s="347"/>
      <c r="I13" s="347"/>
      <c r="J13" s="348"/>
      <c r="K13" s="99"/>
      <c r="L13" s="99"/>
      <c r="M13" s="94"/>
      <c r="N13" s="94"/>
      <c r="O13" s="94"/>
      <c r="P13" s="94"/>
      <c r="Q13" s="94"/>
      <c r="R13" s="94"/>
      <c r="S13" s="95"/>
      <c r="T13" s="94"/>
      <c r="U13" s="94"/>
      <c r="V13" s="96"/>
    </row>
    <row r="14" spans="1:22" s="91" customFormat="1" ht="116.25" customHeight="1" x14ac:dyDescent="0.25">
      <c r="A14" s="87"/>
      <c r="B14" s="89"/>
      <c r="C14" s="88"/>
      <c r="D14" s="124"/>
      <c r="E14" s="89"/>
      <c r="F14" s="88"/>
      <c r="G14" s="87"/>
      <c r="H14" s="87"/>
      <c r="I14" s="89"/>
      <c r="J14" s="87"/>
      <c r="K14" s="104"/>
      <c r="L14" s="104"/>
      <c r="M14" s="87" t="s">
        <v>50</v>
      </c>
      <c r="N14" s="87">
        <v>5415</v>
      </c>
      <c r="O14" s="87" t="s">
        <v>43</v>
      </c>
      <c r="P14" s="87">
        <v>226</v>
      </c>
      <c r="Q14" s="90">
        <v>10</v>
      </c>
      <c r="R14" s="87" t="s">
        <v>51</v>
      </c>
      <c r="S14" s="88">
        <v>43738</v>
      </c>
      <c r="T14" s="88"/>
      <c r="U14" s="87"/>
      <c r="V14" s="89" t="s">
        <v>57</v>
      </c>
    </row>
    <row r="15" spans="1:22" s="92" customFormat="1" ht="118.5" customHeight="1" x14ac:dyDescent="0.25">
      <c r="A15" s="87"/>
      <c r="B15" s="89"/>
      <c r="C15" s="88"/>
      <c r="D15" s="124"/>
      <c r="E15" s="89"/>
      <c r="F15" s="88"/>
      <c r="G15" s="87"/>
      <c r="H15" s="87"/>
      <c r="I15" s="89"/>
      <c r="J15" s="87"/>
      <c r="K15" s="104"/>
      <c r="L15" s="104"/>
      <c r="M15" s="87" t="s">
        <v>49</v>
      </c>
      <c r="N15" s="87">
        <v>2145</v>
      </c>
      <c r="O15" s="87" t="s">
        <v>43</v>
      </c>
      <c r="P15" s="87">
        <v>226</v>
      </c>
      <c r="Q15" s="87">
        <v>7</v>
      </c>
      <c r="R15" s="87" t="s">
        <v>51</v>
      </c>
      <c r="S15" s="88">
        <v>43738</v>
      </c>
      <c r="T15" s="87"/>
      <c r="U15" s="87"/>
      <c r="V15" s="89" t="s">
        <v>58</v>
      </c>
    </row>
    <row r="16" spans="1:22" s="97" customFormat="1" ht="24" customHeight="1" x14ac:dyDescent="0.25">
      <c r="A16" s="346"/>
      <c r="B16" s="347"/>
      <c r="C16" s="347"/>
      <c r="D16" s="347"/>
      <c r="E16" s="347"/>
      <c r="F16" s="347"/>
      <c r="G16" s="347"/>
      <c r="H16" s="347"/>
      <c r="I16" s="347"/>
      <c r="J16" s="348"/>
      <c r="K16" s="99"/>
      <c r="L16" s="99"/>
      <c r="M16" s="94"/>
      <c r="N16" s="94"/>
      <c r="O16" s="94"/>
      <c r="P16" s="94"/>
      <c r="Q16" s="94"/>
      <c r="R16" s="94"/>
      <c r="S16" s="95"/>
      <c r="T16" s="94"/>
      <c r="U16" s="94"/>
      <c r="V16" s="96"/>
    </row>
    <row r="17" spans="1:106" s="93" customFormat="1" ht="102" customHeight="1" x14ac:dyDescent="0.25">
      <c r="A17" s="70"/>
      <c r="B17" s="71"/>
      <c r="C17" s="72"/>
      <c r="D17" s="125"/>
      <c r="E17" s="71"/>
      <c r="F17" s="72"/>
      <c r="G17" s="70"/>
      <c r="H17" s="70"/>
      <c r="I17" s="71"/>
      <c r="J17" s="70"/>
      <c r="K17" s="110"/>
      <c r="L17" s="110"/>
      <c r="M17" s="70" t="s">
        <v>55</v>
      </c>
      <c r="N17" s="70" t="s">
        <v>55</v>
      </c>
      <c r="O17" s="70" t="s">
        <v>43</v>
      </c>
      <c r="P17" s="70">
        <v>226</v>
      </c>
      <c r="Q17" s="70">
        <v>1</v>
      </c>
      <c r="R17" s="70" t="s">
        <v>51</v>
      </c>
      <c r="S17" s="72">
        <v>43830</v>
      </c>
      <c r="T17" s="70"/>
      <c r="U17" s="70" t="s">
        <v>103</v>
      </c>
      <c r="V17" s="71" t="s">
        <v>60</v>
      </c>
    </row>
    <row r="18" spans="1:106" s="93" customFormat="1" ht="49.5" customHeight="1" x14ac:dyDescent="0.25">
      <c r="A18" s="70"/>
      <c r="B18" s="71"/>
      <c r="C18" s="72"/>
      <c r="D18" s="125"/>
      <c r="E18" s="71"/>
      <c r="F18" s="72"/>
      <c r="G18" s="70"/>
      <c r="H18" s="70"/>
      <c r="I18" s="71"/>
      <c r="J18" s="70"/>
      <c r="K18" s="110"/>
      <c r="L18" s="110"/>
      <c r="M18" s="70" t="s">
        <v>55</v>
      </c>
      <c r="N18" s="70" t="s">
        <v>55</v>
      </c>
      <c r="O18" s="70" t="s">
        <v>43</v>
      </c>
      <c r="P18" s="70">
        <v>349</v>
      </c>
      <c r="Q18" s="70">
        <v>5</v>
      </c>
      <c r="R18" s="70" t="s">
        <v>51</v>
      </c>
      <c r="S18" s="72">
        <v>43830</v>
      </c>
      <c r="T18" s="70"/>
      <c r="U18" s="70"/>
      <c r="V18" s="71" t="s">
        <v>61</v>
      </c>
    </row>
    <row r="19" spans="1:106" s="93" customFormat="1" ht="57.75" customHeight="1" x14ac:dyDescent="0.25">
      <c r="A19" s="70"/>
      <c r="B19" s="71"/>
      <c r="C19" s="72"/>
      <c r="D19" s="125"/>
      <c r="E19" s="71"/>
      <c r="F19" s="72"/>
      <c r="G19" s="70"/>
      <c r="H19" s="70"/>
      <c r="I19" s="70"/>
      <c r="J19" s="70"/>
      <c r="K19" s="110"/>
      <c r="L19" s="110"/>
      <c r="M19" s="70" t="s">
        <v>55</v>
      </c>
      <c r="N19" s="70" t="s">
        <v>55</v>
      </c>
      <c r="O19" s="70" t="s">
        <v>43</v>
      </c>
      <c r="P19" s="70">
        <v>346</v>
      </c>
      <c r="Q19" s="70">
        <v>3</v>
      </c>
      <c r="R19" s="70" t="s">
        <v>51</v>
      </c>
      <c r="S19" s="72">
        <v>43769</v>
      </c>
      <c r="T19" s="70"/>
      <c r="U19" s="70"/>
      <c r="V19" s="71" t="s">
        <v>62</v>
      </c>
    </row>
    <row r="20" spans="1:106" s="93" customFormat="1" ht="46.5" customHeight="1" x14ac:dyDescent="0.25">
      <c r="A20" s="70"/>
      <c r="B20" s="71"/>
      <c r="C20" s="72"/>
      <c r="D20" s="125"/>
      <c r="E20" s="71"/>
      <c r="F20" s="72"/>
      <c r="G20" s="70"/>
      <c r="H20" s="70"/>
      <c r="I20" s="71"/>
      <c r="J20" s="70"/>
      <c r="K20" s="110"/>
      <c r="L20" s="110"/>
      <c r="M20" s="70" t="s">
        <v>55</v>
      </c>
      <c r="N20" s="70" t="s">
        <v>55</v>
      </c>
      <c r="O20" s="70" t="s">
        <v>43</v>
      </c>
      <c r="P20" s="70">
        <v>310</v>
      </c>
      <c r="Q20" s="70">
        <v>1</v>
      </c>
      <c r="R20" s="70" t="s">
        <v>64</v>
      </c>
      <c r="S20" s="72">
        <v>43830</v>
      </c>
      <c r="T20" s="70"/>
      <c r="U20" s="70"/>
      <c r="V20" s="71" t="s">
        <v>63</v>
      </c>
    </row>
    <row r="21" spans="1:106" s="93" customFormat="1" ht="53.25" customHeight="1" x14ac:dyDescent="0.25">
      <c r="A21" s="70"/>
      <c r="B21" s="71"/>
      <c r="C21" s="72"/>
      <c r="D21" s="125"/>
      <c r="E21" s="71"/>
      <c r="F21" s="72"/>
      <c r="G21" s="70"/>
      <c r="H21" s="70"/>
      <c r="I21" s="71"/>
      <c r="J21" s="70"/>
      <c r="K21" s="110"/>
      <c r="L21" s="110"/>
      <c r="M21" s="70" t="s">
        <v>55</v>
      </c>
      <c r="N21" s="70" t="s">
        <v>55</v>
      </c>
      <c r="O21" s="70" t="s">
        <v>43</v>
      </c>
      <c r="P21" s="70" t="s">
        <v>66</v>
      </c>
      <c r="Q21" s="70">
        <v>1</v>
      </c>
      <c r="R21" s="70" t="s">
        <v>51</v>
      </c>
      <c r="S21" s="72">
        <v>43830</v>
      </c>
      <c r="T21" s="70"/>
      <c r="U21" s="70"/>
      <c r="V21" s="71" t="s">
        <v>65</v>
      </c>
    </row>
    <row r="22" spans="1:106" s="97" customFormat="1" ht="22.5" customHeight="1" x14ac:dyDescent="0.25">
      <c r="A22" s="330"/>
      <c r="B22" s="331"/>
      <c r="C22" s="331"/>
      <c r="D22" s="331"/>
      <c r="E22" s="331"/>
      <c r="F22" s="331"/>
      <c r="G22" s="331"/>
      <c r="H22" s="331"/>
      <c r="I22" s="331"/>
      <c r="J22" s="332"/>
      <c r="K22" s="111"/>
      <c r="L22" s="111"/>
      <c r="M22" s="105"/>
      <c r="N22" s="105"/>
      <c r="O22" s="105"/>
      <c r="P22" s="105"/>
      <c r="Q22" s="105"/>
      <c r="R22" s="105"/>
      <c r="S22" s="106"/>
      <c r="T22" s="105"/>
      <c r="U22" s="105"/>
      <c r="V22" s="107"/>
    </row>
    <row r="23" spans="1:106" s="61" customFormat="1" ht="48" customHeight="1" x14ac:dyDescent="0.25">
      <c r="A23" s="122"/>
      <c r="B23" s="63"/>
      <c r="C23" s="129"/>
      <c r="D23" s="146"/>
      <c r="E23" s="128"/>
      <c r="F23" s="129"/>
      <c r="G23" s="25"/>
      <c r="H23" s="131"/>
      <c r="I23" s="122"/>
      <c r="K23" s="42"/>
      <c r="L23" s="42"/>
      <c r="M23" s="61" t="s">
        <v>55</v>
      </c>
      <c r="N23" s="61" t="s">
        <v>55</v>
      </c>
      <c r="O23" s="61" t="s">
        <v>43</v>
      </c>
      <c r="P23" s="61">
        <v>346</v>
      </c>
      <c r="Q23" s="61">
        <v>5</v>
      </c>
      <c r="R23" s="61" t="s">
        <v>69</v>
      </c>
      <c r="S23" s="62">
        <v>43739</v>
      </c>
      <c r="V23" s="63" t="s">
        <v>68</v>
      </c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</row>
    <row r="24" spans="1:106" s="130" customFormat="1" ht="33" customHeight="1" x14ac:dyDescent="0.25">
      <c r="A24" s="122"/>
      <c r="B24" s="63"/>
      <c r="C24" s="62"/>
      <c r="D24" s="146"/>
      <c r="E24" s="128"/>
      <c r="F24" s="129"/>
      <c r="G24" s="25"/>
      <c r="H24" s="131"/>
      <c r="I24" s="122"/>
      <c r="J24" s="61"/>
      <c r="K24" s="42"/>
      <c r="L24" s="42"/>
      <c r="M24" s="61" t="s">
        <v>55</v>
      </c>
      <c r="N24" s="61" t="s">
        <v>55</v>
      </c>
      <c r="O24" s="61" t="s">
        <v>43</v>
      </c>
      <c r="P24" s="61">
        <v>346</v>
      </c>
      <c r="Q24" s="61">
        <v>1</v>
      </c>
      <c r="R24" s="61" t="s">
        <v>51</v>
      </c>
      <c r="S24" s="62">
        <v>43769</v>
      </c>
      <c r="T24" s="61"/>
      <c r="U24" s="61"/>
      <c r="V24" s="63" t="s">
        <v>70</v>
      </c>
    </row>
    <row r="25" spans="1:106" s="97" customFormat="1" ht="22.5" customHeight="1" x14ac:dyDescent="0.25">
      <c r="A25" s="330"/>
      <c r="B25" s="331"/>
      <c r="C25" s="331"/>
      <c r="D25" s="331"/>
      <c r="E25" s="331"/>
      <c r="F25" s="331"/>
      <c r="G25" s="331"/>
      <c r="H25" s="331"/>
      <c r="I25" s="331"/>
      <c r="J25" s="332"/>
      <c r="K25" s="111"/>
      <c r="L25" s="111"/>
      <c r="M25" s="105"/>
      <c r="N25" s="105"/>
      <c r="O25" s="105"/>
      <c r="P25" s="105"/>
      <c r="Q25" s="105"/>
      <c r="R25" s="105"/>
      <c r="S25" s="106"/>
      <c r="T25" s="105"/>
      <c r="U25" s="105"/>
      <c r="V25" s="96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</row>
    <row r="26" spans="1:106" s="81" customFormat="1" ht="128.25" customHeight="1" x14ac:dyDescent="0.25">
      <c r="A26" s="141"/>
      <c r="B26" s="79"/>
      <c r="C26" s="142"/>
      <c r="D26" s="147"/>
      <c r="E26" s="145"/>
      <c r="F26" s="142"/>
      <c r="G26" s="143"/>
      <c r="H26" s="141"/>
      <c r="I26" s="79"/>
      <c r="J26" s="79"/>
      <c r="K26" s="80"/>
      <c r="L26" s="80"/>
      <c r="M26" s="78" t="s">
        <v>55</v>
      </c>
      <c r="N26" s="78" t="s">
        <v>55</v>
      </c>
      <c r="O26" s="78" t="s">
        <v>43</v>
      </c>
      <c r="P26" s="78">
        <v>226</v>
      </c>
      <c r="Q26" s="78">
        <v>1</v>
      </c>
      <c r="R26" s="78" t="s">
        <v>55</v>
      </c>
      <c r="S26" s="77">
        <v>43830</v>
      </c>
      <c r="T26" s="78"/>
      <c r="U26" s="78"/>
      <c r="V26" s="79" t="s">
        <v>71</v>
      </c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4"/>
      <c r="CK26" s="144"/>
      <c r="CL26" s="144"/>
      <c r="CM26" s="144"/>
      <c r="CN26" s="144"/>
      <c r="CO26" s="144"/>
      <c r="CP26" s="144"/>
      <c r="CQ26" s="144"/>
      <c r="CR26" s="144"/>
      <c r="CS26" s="144"/>
      <c r="CT26" s="144"/>
      <c r="CU26" s="144"/>
      <c r="CV26" s="144"/>
      <c r="CW26" s="144"/>
      <c r="CX26" s="144"/>
      <c r="CY26" s="144"/>
      <c r="CZ26" s="144"/>
      <c r="DA26" s="144"/>
      <c r="DB26" s="144"/>
    </row>
    <row r="27" spans="1:106" s="81" customFormat="1" ht="36" customHeight="1" x14ac:dyDescent="0.25">
      <c r="A27" s="141"/>
      <c r="B27" s="79"/>
      <c r="C27" s="142"/>
      <c r="D27" s="147"/>
      <c r="E27" s="145"/>
      <c r="F27" s="142"/>
      <c r="G27" s="78"/>
      <c r="H27" s="141"/>
      <c r="I27" s="78"/>
      <c r="J27" s="78"/>
      <c r="K27" s="80"/>
      <c r="L27" s="80"/>
      <c r="M27" s="78" t="s">
        <v>55</v>
      </c>
      <c r="N27" s="78" t="s">
        <v>55</v>
      </c>
      <c r="O27" s="78" t="s">
        <v>43</v>
      </c>
      <c r="P27" s="78">
        <v>310</v>
      </c>
      <c r="Q27" s="78">
        <v>2</v>
      </c>
      <c r="R27" s="78" t="s">
        <v>51</v>
      </c>
      <c r="S27" s="77">
        <v>43799</v>
      </c>
      <c r="T27" s="78"/>
      <c r="U27" s="78"/>
      <c r="V27" s="79" t="s">
        <v>72</v>
      </c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44"/>
      <c r="CI27" s="144"/>
      <c r="CJ27" s="144"/>
      <c r="CK27" s="144"/>
      <c r="CL27" s="144"/>
      <c r="CM27" s="144"/>
      <c r="CN27" s="144"/>
      <c r="CO27" s="144"/>
      <c r="CP27" s="144"/>
      <c r="CQ27" s="144"/>
      <c r="CR27" s="144"/>
      <c r="CS27" s="144"/>
      <c r="CT27" s="144"/>
      <c r="CU27" s="144"/>
      <c r="CV27" s="144"/>
      <c r="CW27" s="144"/>
      <c r="CX27" s="144"/>
      <c r="CY27" s="144"/>
      <c r="CZ27" s="144"/>
      <c r="DA27" s="144"/>
      <c r="DB27" s="144"/>
    </row>
    <row r="28" spans="1:106" s="81" customFormat="1" ht="48.75" customHeight="1" x14ac:dyDescent="0.25">
      <c r="A28" s="141"/>
      <c r="B28" s="79"/>
      <c r="C28" s="142"/>
      <c r="D28" s="147"/>
      <c r="E28" s="145"/>
      <c r="F28" s="142"/>
      <c r="G28" s="78"/>
      <c r="H28" s="141"/>
      <c r="I28" s="145"/>
      <c r="J28" s="78"/>
      <c r="K28" s="80"/>
      <c r="L28" s="80"/>
      <c r="M28" s="78" t="s">
        <v>55</v>
      </c>
      <c r="N28" s="78" t="s">
        <v>55</v>
      </c>
      <c r="O28" s="78" t="s">
        <v>43</v>
      </c>
      <c r="P28" s="78">
        <v>310</v>
      </c>
      <c r="Q28" s="78">
        <v>2</v>
      </c>
      <c r="R28" s="78" t="s">
        <v>51</v>
      </c>
      <c r="S28" s="77">
        <v>43769</v>
      </c>
      <c r="T28" s="78"/>
      <c r="U28" s="78"/>
      <c r="V28" s="79" t="s">
        <v>73</v>
      </c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4"/>
      <c r="CT28" s="144"/>
      <c r="CU28" s="144"/>
      <c r="CV28" s="144"/>
      <c r="CW28" s="144"/>
      <c r="CX28" s="144"/>
      <c r="CY28" s="144"/>
      <c r="CZ28" s="144"/>
      <c r="DA28" s="144"/>
      <c r="DB28" s="144"/>
    </row>
    <row r="29" spans="1:106" s="81" customFormat="1" ht="99" customHeight="1" x14ac:dyDescent="0.25">
      <c r="A29" s="141"/>
      <c r="B29" s="79"/>
      <c r="C29" s="142"/>
      <c r="D29" s="147"/>
      <c r="E29" s="145"/>
      <c r="F29" s="142"/>
      <c r="G29" s="78"/>
      <c r="H29" s="141"/>
      <c r="I29" s="79"/>
      <c r="J29" s="79"/>
      <c r="K29" s="80"/>
      <c r="L29" s="80"/>
      <c r="M29" s="78" t="s">
        <v>55</v>
      </c>
      <c r="N29" s="78" t="s">
        <v>55</v>
      </c>
      <c r="O29" s="78" t="s">
        <v>43</v>
      </c>
      <c r="P29" s="78">
        <v>226</v>
      </c>
      <c r="Q29" s="78">
        <v>1</v>
      </c>
      <c r="R29" s="78" t="s">
        <v>55</v>
      </c>
      <c r="S29" s="77">
        <v>43830</v>
      </c>
      <c r="T29" s="78"/>
      <c r="U29" s="78"/>
      <c r="V29" s="79" t="s">
        <v>75</v>
      </c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/>
      <c r="CS29" s="144"/>
      <c r="CT29" s="144"/>
      <c r="CU29" s="144"/>
      <c r="CV29" s="144"/>
      <c r="CW29" s="144"/>
      <c r="CX29" s="144"/>
      <c r="CY29" s="144"/>
      <c r="CZ29" s="144"/>
      <c r="DA29" s="144"/>
      <c r="DB29" s="144"/>
    </row>
    <row r="30" spans="1:106" s="81" customFormat="1" ht="36" customHeight="1" x14ac:dyDescent="0.25">
      <c r="A30" s="141"/>
      <c r="B30" s="79"/>
      <c r="C30" s="142"/>
      <c r="D30" s="147"/>
      <c r="E30" s="145"/>
      <c r="F30" s="142"/>
      <c r="G30" s="78"/>
      <c r="H30" s="141"/>
      <c r="I30" s="78"/>
      <c r="J30" s="78"/>
      <c r="K30" s="80"/>
      <c r="L30" s="80"/>
      <c r="M30" s="78" t="s">
        <v>55</v>
      </c>
      <c r="N30" s="78" t="s">
        <v>55</v>
      </c>
      <c r="O30" s="78" t="s">
        <v>43</v>
      </c>
      <c r="P30" s="78">
        <v>349</v>
      </c>
      <c r="Q30" s="78">
        <v>4</v>
      </c>
      <c r="R30" s="78" t="s">
        <v>69</v>
      </c>
      <c r="S30" s="77">
        <v>43830</v>
      </c>
      <c r="T30" s="78"/>
      <c r="U30" s="78" t="s">
        <v>105</v>
      </c>
      <c r="V30" s="79" t="s">
        <v>74</v>
      </c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4"/>
      <c r="CT30" s="144"/>
      <c r="CU30" s="144"/>
      <c r="CV30" s="144"/>
      <c r="CW30" s="144"/>
      <c r="CX30" s="144"/>
      <c r="CY30" s="144"/>
      <c r="CZ30" s="144"/>
      <c r="DA30" s="144"/>
      <c r="DB30" s="144"/>
    </row>
    <row r="31" spans="1:106" s="97" customFormat="1" ht="22.5" customHeight="1" x14ac:dyDescent="0.25">
      <c r="A31" s="330"/>
      <c r="B31" s="331"/>
      <c r="C31" s="331"/>
      <c r="D31" s="331"/>
      <c r="E31" s="331"/>
      <c r="F31" s="331"/>
      <c r="G31" s="331"/>
      <c r="H31" s="331"/>
      <c r="I31" s="331"/>
      <c r="J31" s="332"/>
      <c r="K31" s="111"/>
      <c r="L31" s="111"/>
      <c r="M31" s="105"/>
      <c r="N31" s="105"/>
      <c r="O31" s="105"/>
      <c r="P31" s="105"/>
      <c r="Q31" s="105"/>
      <c r="R31" s="105"/>
      <c r="S31" s="106"/>
      <c r="T31" s="105"/>
      <c r="U31" s="105"/>
      <c r="V31" s="96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</row>
    <row r="32" spans="1:106" s="157" customFormat="1" ht="106.5" customHeight="1" x14ac:dyDescent="0.25">
      <c r="A32" s="177"/>
      <c r="B32" s="71"/>
      <c r="C32" s="178"/>
      <c r="D32" s="179"/>
      <c r="E32" s="180"/>
      <c r="F32" s="178"/>
      <c r="G32" s="70"/>
      <c r="H32" s="177"/>
      <c r="I32" s="70"/>
      <c r="J32" s="70"/>
      <c r="K32" s="110"/>
      <c r="L32" s="132"/>
      <c r="M32" s="70" t="s">
        <v>55</v>
      </c>
      <c r="N32" s="70" t="s">
        <v>55</v>
      </c>
      <c r="O32" s="70" t="s">
        <v>43</v>
      </c>
      <c r="P32" s="70" t="s">
        <v>77</v>
      </c>
      <c r="Q32" s="70">
        <v>2</v>
      </c>
      <c r="R32" s="70" t="s">
        <v>51</v>
      </c>
      <c r="S32" s="72">
        <v>43830</v>
      </c>
      <c r="T32" s="70"/>
      <c r="U32" s="153"/>
      <c r="V32" s="149" t="s">
        <v>78</v>
      </c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Y32" s="156"/>
      <c r="AZ32" s="156"/>
      <c r="BA32" s="156"/>
      <c r="BB32" s="156"/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6"/>
      <c r="BQ32" s="156"/>
      <c r="BR32" s="156"/>
      <c r="BS32" s="156"/>
      <c r="BT32" s="156"/>
      <c r="BU32" s="156"/>
      <c r="BV32" s="156"/>
      <c r="BW32" s="156"/>
      <c r="BX32" s="156"/>
      <c r="BY32" s="156"/>
      <c r="BZ32" s="156"/>
      <c r="CA32" s="156"/>
      <c r="CB32" s="156"/>
      <c r="CC32" s="156"/>
      <c r="CD32" s="156"/>
      <c r="CE32" s="156"/>
      <c r="CF32" s="156"/>
      <c r="CG32" s="156"/>
      <c r="CH32" s="156"/>
      <c r="CI32" s="156"/>
      <c r="CJ32" s="156"/>
      <c r="CK32" s="156"/>
      <c r="CL32" s="156"/>
      <c r="CM32" s="156"/>
      <c r="CN32" s="156"/>
      <c r="CO32" s="156"/>
      <c r="CP32" s="156"/>
      <c r="CQ32" s="156"/>
      <c r="CR32" s="156"/>
      <c r="CS32" s="156"/>
      <c r="CT32" s="156"/>
      <c r="CU32" s="156"/>
      <c r="CV32" s="156"/>
      <c r="CW32" s="156"/>
      <c r="CX32" s="156"/>
      <c r="CY32" s="156"/>
      <c r="CZ32" s="156"/>
      <c r="DA32" s="156"/>
      <c r="DB32" s="156"/>
    </row>
    <row r="33" spans="1:106" s="157" customFormat="1" ht="36" customHeight="1" x14ac:dyDescent="0.25">
      <c r="A33" s="177"/>
      <c r="B33" s="71"/>
      <c r="C33" s="178"/>
      <c r="D33" s="181"/>
      <c r="E33" s="180"/>
      <c r="F33" s="178"/>
      <c r="G33" s="70"/>
      <c r="H33" s="177"/>
      <c r="I33" s="177"/>
      <c r="J33" s="70"/>
      <c r="K33" s="110"/>
      <c r="L33" s="132"/>
      <c r="M33" s="70" t="s">
        <v>55</v>
      </c>
      <c r="N33" s="70" t="s">
        <v>55</v>
      </c>
      <c r="O33" s="70" t="s">
        <v>59</v>
      </c>
      <c r="P33" s="70">
        <v>345</v>
      </c>
      <c r="Q33" s="70">
        <v>2</v>
      </c>
      <c r="R33" s="70" t="s">
        <v>51</v>
      </c>
      <c r="S33" s="72">
        <v>43830</v>
      </c>
      <c r="T33" s="70"/>
      <c r="U33" s="153"/>
      <c r="V33" s="149" t="s">
        <v>80</v>
      </c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  <c r="BQ33" s="156"/>
      <c r="BR33" s="156"/>
      <c r="BS33" s="156"/>
      <c r="BT33" s="156"/>
      <c r="BU33" s="156"/>
      <c r="BV33" s="156"/>
      <c r="BW33" s="156"/>
      <c r="BX33" s="156"/>
      <c r="BY33" s="156"/>
      <c r="BZ33" s="156"/>
      <c r="CA33" s="156"/>
      <c r="CB33" s="156"/>
      <c r="CC33" s="156"/>
      <c r="CD33" s="156"/>
      <c r="CE33" s="156"/>
      <c r="CF33" s="156"/>
      <c r="CG33" s="156"/>
      <c r="CH33" s="156"/>
      <c r="CI33" s="156"/>
      <c r="CJ33" s="156"/>
      <c r="CK33" s="156"/>
      <c r="CL33" s="156"/>
      <c r="CM33" s="156"/>
      <c r="CN33" s="156"/>
      <c r="CO33" s="156"/>
      <c r="CP33" s="156"/>
      <c r="CQ33" s="156"/>
      <c r="CR33" s="156"/>
      <c r="CS33" s="156"/>
      <c r="CT33" s="156"/>
      <c r="CU33" s="156"/>
      <c r="CV33" s="156"/>
      <c r="CW33" s="156"/>
      <c r="CX33" s="156"/>
      <c r="CY33" s="156"/>
      <c r="CZ33" s="156"/>
      <c r="DA33" s="156"/>
      <c r="DB33" s="156"/>
    </row>
    <row r="34" spans="1:106" s="157" customFormat="1" ht="33" customHeight="1" x14ac:dyDescent="0.25">
      <c r="A34" s="177"/>
      <c r="B34" s="71"/>
      <c r="C34" s="178"/>
      <c r="D34" s="125"/>
      <c r="E34" s="180"/>
      <c r="F34" s="178"/>
      <c r="G34" s="70"/>
      <c r="H34" s="177"/>
      <c r="I34" s="182"/>
      <c r="J34" s="70"/>
      <c r="K34" s="110"/>
      <c r="L34" s="132"/>
      <c r="M34" s="70" t="s">
        <v>55</v>
      </c>
      <c r="N34" s="70" t="s">
        <v>55</v>
      </c>
      <c r="O34" s="70" t="s">
        <v>43</v>
      </c>
      <c r="P34" s="70">
        <v>346</v>
      </c>
      <c r="Q34" s="70">
        <v>3</v>
      </c>
      <c r="R34" s="70" t="s">
        <v>52</v>
      </c>
      <c r="S34" s="72">
        <v>43830</v>
      </c>
      <c r="T34" s="70"/>
      <c r="U34" s="153"/>
      <c r="V34" s="149" t="s">
        <v>79</v>
      </c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  <c r="BR34" s="156"/>
      <c r="BS34" s="156"/>
      <c r="BT34" s="156"/>
      <c r="BU34" s="156"/>
      <c r="BV34" s="156"/>
      <c r="BW34" s="156"/>
      <c r="BX34" s="156"/>
      <c r="BY34" s="156"/>
      <c r="BZ34" s="156"/>
      <c r="CA34" s="156"/>
      <c r="CB34" s="156"/>
      <c r="CC34" s="156"/>
      <c r="CD34" s="156"/>
      <c r="CE34" s="156"/>
      <c r="CF34" s="156"/>
      <c r="CG34" s="156"/>
      <c r="CH34" s="156"/>
      <c r="CI34" s="156"/>
      <c r="CJ34" s="156"/>
      <c r="CK34" s="156"/>
      <c r="CL34" s="156"/>
      <c r="CM34" s="156"/>
      <c r="CN34" s="156"/>
      <c r="CO34" s="156"/>
      <c r="CP34" s="156"/>
      <c r="CQ34" s="156"/>
      <c r="CR34" s="156"/>
      <c r="CS34" s="156"/>
      <c r="CT34" s="156"/>
      <c r="CU34" s="156"/>
      <c r="CV34" s="156"/>
      <c r="CW34" s="156"/>
      <c r="CX34" s="156"/>
      <c r="CY34" s="156"/>
      <c r="CZ34" s="156"/>
      <c r="DA34" s="156"/>
      <c r="DB34" s="156"/>
    </row>
    <row r="35" spans="1:106" s="97" customFormat="1" ht="52.5" customHeight="1" x14ac:dyDescent="0.25">
      <c r="A35" s="177"/>
      <c r="B35" s="71"/>
      <c r="C35" s="178"/>
      <c r="D35" s="183"/>
      <c r="E35" s="180"/>
      <c r="F35" s="178"/>
      <c r="G35" s="70"/>
      <c r="H35" s="177"/>
      <c r="I35" s="177"/>
      <c r="J35" s="177"/>
      <c r="K35" s="110"/>
      <c r="L35" s="132"/>
      <c r="M35" s="70" t="s">
        <v>55</v>
      </c>
      <c r="N35" s="70" t="s">
        <v>55</v>
      </c>
      <c r="O35" s="70" t="s">
        <v>96</v>
      </c>
      <c r="P35" s="70">
        <v>345</v>
      </c>
      <c r="Q35" s="70">
        <v>4</v>
      </c>
      <c r="R35" s="70" t="s">
        <v>56</v>
      </c>
      <c r="S35" s="72">
        <v>43830</v>
      </c>
      <c r="T35" s="70"/>
      <c r="U35" s="61"/>
      <c r="V35" s="63" t="s">
        <v>86</v>
      </c>
      <c r="W35" s="130"/>
      <c r="X35" s="130"/>
      <c r="Y35" s="130"/>
      <c r="Z35" s="130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</row>
    <row r="36" spans="1:106" s="97" customFormat="1" ht="36" customHeight="1" x14ac:dyDescent="0.25">
      <c r="A36" s="177"/>
      <c r="B36" s="71"/>
      <c r="C36" s="178"/>
      <c r="D36" s="183"/>
      <c r="E36" s="180"/>
      <c r="F36" s="178"/>
      <c r="G36" s="70"/>
      <c r="H36" s="177"/>
      <c r="I36" s="177"/>
      <c r="J36" s="177"/>
      <c r="K36" s="110"/>
      <c r="L36" s="132"/>
      <c r="M36" s="70" t="s">
        <v>55</v>
      </c>
      <c r="N36" s="70" t="s">
        <v>55</v>
      </c>
      <c r="O36" s="70" t="s">
        <v>98</v>
      </c>
      <c r="P36" s="70">
        <v>310</v>
      </c>
      <c r="Q36" s="70">
        <v>3</v>
      </c>
      <c r="R36" s="70" t="s">
        <v>51</v>
      </c>
      <c r="S36" s="72">
        <v>43830</v>
      </c>
      <c r="T36" s="70"/>
      <c r="U36" s="61"/>
      <c r="V36" s="63" t="s">
        <v>87</v>
      </c>
      <c r="W36" s="130"/>
      <c r="X36" s="130"/>
      <c r="Y36" s="130"/>
      <c r="Z36" s="130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37"/>
      <c r="CO36" s="137"/>
      <c r="CP36" s="137"/>
      <c r="CQ36" s="13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37"/>
    </row>
    <row r="37" spans="1:106" s="97" customFormat="1" ht="36" customHeight="1" x14ac:dyDescent="0.25">
      <c r="A37" s="177"/>
      <c r="B37" s="71"/>
      <c r="C37" s="178"/>
      <c r="D37" s="183"/>
      <c r="E37" s="180"/>
      <c r="F37" s="178"/>
      <c r="G37" s="70"/>
      <c r="H37" s="177"/>
      <c r="I37" s="180"/>
      <c r="J37" s="177"/>
      <c r="K37" s="110"/>
      <c r="L37" s="132"/>
      <c r="M37" s="70" t="s">
        <v>55</v>
      </c>
      <c r="N37" s="70" t="s">
        <v>55</v>
      </c>
      <c r="O37" s="70" t="s">
        <v>97</v>
      </c>
      <c r="P37" s="70">
        <v>345</v>
      </c>
      <c r="Q37" s="70">
        <v>2</v>
      </c>
      <c r="R37" s="70" t="s">
        <v>51</v>
      </c>
      <c r="S37" s="72">
        <v>43830</v>
      </c>
      <c r="T37" s="70"/>
      <c r="U37" s="61"/>
      <c r="V37" s="63" t="s">
        <v>90</v>
      </c>
      <c r="W37" s="130"/>
      <c r="X37" s="130"/>
      <c r="Y37" s="130"/>
      <c r="Z37" s="130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</row>
    <row r="38" spans="1:106" s="97" customFormat="1" ht="22.5" customHeight="1" x14ac:dyDescent="0.25">
      <c r="A38" s="330"/>
      <c r="B38" s="331"/>
      <c r="C38" s="331"/>
      <c r="D38" s="331"/>
      <c r="E38" s="331"/>
      <c r="F38" s="331"/>
      <c r="G38" s="331"/>
      <c r="H38" s="331"/>
      <c r="I38" s="331"/>
      <c r="J38" s="332"/>
      <c r="K38" s="111"/>
      <c r="L38" s="111"/>
      <c r="M38" s="105"/>
      <c r="N38" s="105"/>
      <c r="O38" s="105"/>
      <c r="P38" s="105"/>
      <c r="Q38" s="105"/>
      <c r="R38" s="105"/>
      <c r="S38" s="106"/>
      <c r="T38" s="105"/>
      <c r="U38" s="105"/>
      <c r="V38" s="96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</row>
    <row r="39" spans="1:106" s="97" customFormat="1" ht="36" customHeight="1" x14ac:dyDescent="0.25">
      <c r="A39" s="148"/>
      <c r="B39" s="128"/>
      <c r="C39" s="129"/>
      <c r="D39" s="127"/>
      <c r="E39" s="128"/>
      <c r="F39" s="129"/>
      <c r="G39" s="153"/>
      <c r="H39" s="122"/>
      <c r="I39" s="122"/>
      <c r="J39" s="122"/>
      <c r="K39" s="42"/>
      <c r="L39" s="132"/>
      <c r="M39" s="61" t="s">
        <v>55</v>
      </c>
      <c r="N39" s="61" t="s">
        <v>55</v>
      </c>
      <c r="O39" s="61" t="s">
        <v>102</v>
      </c>
      <c r="P39" s="61">
        <v>345</v>
      </c>
      <c r="Q39" s="61">
        <v>2</v>
      </c>
      <c r="R39" s="61" t="s">
        <v>51</v>
      </c>
      <c r="S39" s="62">
        <v>43830</v>
      </c>
      <c r="T39" s="61"/>
      <c r="U39" s="61"/>
      <c r="V39" s="63" t="s">
        <v>93</v>
      </c>
      <c r="W39" s="130"/>
      <c r="X39" s="130"/>
      <c r="Y39" s="130"/>
      <c r="Z39" s="130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</row>
    <row r="40" spans="1:106" s="97" customFormat="1" ht="71.25" customHeight="1" x14ac:dyDescent="0.25">
      <c r="A40" s="148"/>
      <c r="B40" s="128"/>
      <c r="C40" s="129"/>
      <c r="D40" s="127"/>
      <c r="E40" s="128"/>
      <c r="F40" s="129"/>
      <c r="G40" s="153"/>
      <c r="H40" s="122"/>
      <c r="I40" s="122"/>
      <c r="J40" s="122"/>
      <c r="K40" s="42"/>
      <c r="L40" s="132"/>
      <c r="M40" s="61" t="s">
        <v>55</v>
      </c>
      <c r="N40" s="61" t="s">
        <v>55</v>
      </c>
      <c r="O40" s="61" t="s">
        <v>101</v>
      </c>
      <c r="P40" s="61">
        <v>345</v>
      </c>
      <c r="Q40" s="61">
        <v>2</v>
      </c>
      <c r="R40" s="61" t="s">
        <v>51</v>
      </c>
      <c r="S40" s="62">
        <v>43830</v>
      </c>
      <c r="T40" s="61"/>
      <c r="U40" s="61"/>
      <c r="V40" s="63" t="s">
        <v>85</v>
      </c>
      <c r="W40" s="130"/>
      <c r="X40" s="130"/>
      <c r="Y40" s="130"/>
      <c r="Z40" s="130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</row>
    <row r="41" spans="1:106" s="97" customFormat="1" ht="36" customHeight="1" x14ac:dyDescent="0.25">
      <c r="A41" s="148"/>
      <c r="B41" s="128"/>
      <c r="C41" s="129"/>
      <c r="D41" s="127"/>
      <c r="E41" s="189"/>
      <c r="F41" s="129"/>
      <c r="G41" s="153"/>
      <c r="H41" s="122"/>
      <c r="I41" s="128"/>
      <c r="J41" s="122"/>
      <c r="K41" s="42"/>
      <c r="L41" s="132"/>
      <c r="M41" s="61" t="s">
        <v>55</v>
      </c>
      <c r="N41" s="61" t="s">
        <v>55</v>
      </c>
      <c r="O41" s="61" t="s">
        <v>59</v>
      </c>
      <c r="P41" s="61">
        <v>345</v>
      </c>
      <c r="Q41" s="61">
        <v>7</v>
      </c>
      <c r="R41" s="61" t="s">
        <v>56</v>
      </c>
      <c r="S41" s="62">
        <v>43830</v>
      </c>
      <c r="T41" s="61"/>
      <c r="U41" s="61"/>
      <c r="V41" s="63" t="s">
        <v>89</v>
      </c>
      <c r="W41" s="130"/>
      <c r="X41" s="130"/>
      <c r="Y41" s="130"/>
      <c r="Z41" s="130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</row>
    <row r="42" spans="1:106" s="97" customFormat="1" ht="36" customHeight="1" x14ac:dyDescent="0.25">
      <c r="A42" s="148"/>
      <c r="B42" s="128"/>
      <c r="C42" s="129"/>
      <c r="D42" s="166"/>
      <c r="E42" s="189"/>
      <c r="F42" s="129"/>
      <c r="G42" s="153"/>
      <c r="H42" s="122"/>
      <c r="I42" s="128"/>
      <c r="J42" s="61"/>
      <c r="K42" s="42"/>
      <c r="L42" s="132"/>
      <c r="M42" s="61" t="s">
        <v>55</v>
      </c>
      <c r="N42" s="61" t="s">
        <v>55</v>
      </c>
      <c r="O42" s="61" t="s">
        <v>43</v>
      </c>
      <c r="P42" s="61">
        <v>345</v>
      </c>
      <c r="Q42" s="61">
        <v>1</v>
      </c>
      <c r="R42" s="61" t="s">
        <v>51</v>
      </c>
      <c r="S42" s="62">
        <v>43830</v>
      </c>
      <c r="T42" s="61"/>
      <c r="U42" s="61"/>
      <c r="V42" s="63" t="s">
        <v>88</v>
      </c>
      <c r="W42" s="130"/>
      <c r="X42" s="130"/>
      <c r="Y42" s="130"/>
      <c r="Z42" s="130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</row>
    <row r="43" spans="1:106" s="97" customFormat="1" ht="96.75" customHeight="1" x14ac:dyDescent="0.25">
      <c r="A43" s="148"/>
      <c r="B43" s="128"/>
      <c r="C43" s="129"/>
      <c r="D43" s="167"/>
      <c r="E43" s="189"/>
      <c r="F43" s="129"/>
      <c r="G43" s="153"/>
      <c r="H43" s="122"/>
      <c r="I43" s="128"/>
      <c r="J43" s="122"/>
      <c r="K43" s="73"/>
      <c r="L43" s="190"/>
      <c r="M43" s="61" t="s">
        <v>55</v>
      </c>
      <c r="N43" s="61" t="s">
        <v>55</v>
      </c>
      <c r="O43" s="164" t="s">
        <v>43</v>
      </c>
      <c r="P43" s="164">
        <v>225</v>
      </c>
      <c r="Q43" s="164">
        <v>1</v>
      </c>
      <c r="R43" s="164" t="s">
        <v>51</v>
      </c>
      <c r="S43" s="165" t="s">
        <v>100</v>
      </c>
      <c r="T43" s="164"/>
      <c r="U43" s="164"/>
      <c r="V43" s="63" t="s">
        <v>92</v>
      </c>
      <c r="W43" s="130"/>
      <c r="X43" s="130"/>
      <c r="Y43" s="130"/>
      <c r="Z43" s="130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</row>
    <row r="44" spans="1:106" s="157" customFormat="1" ht="33" customHeight="1" x14ac:dyDescent="0.25">
      <c r="A44" s="148"/>
      <c r="B44" s="152"/>
      <c r="C44" s="150"/>
      <c r="D44" s="151"/>
      <c r="E44" s="185"/>
      <c r="F44" s="150"/>
      <c r="G44" s="153"/>
      <c r="H44" s="148"/>
      <c r="I44" s="152"/>
      <c r="J44" s="153"/>
      <c r="K44" s="154"/>
      <c r="L44" s="132"/>
      <c r="M44" s="153" t="s">
        <v>55</v>
      </c>
      <c r="N44" s="153" t="s">
        <v>55</v>
      </c>
      <c r="O44" s="153" t="s">
        <v>43</v>
      </c>
      <c r="P44" s="153">
        <v>346</v>
      </c>
      <c r="Q44" s="153">
        <v>3</v>
      </c>
      <c r="R44" s="153" t="s">
        <v>51</v>
      </c>
      <c r="S44" s="155">
        <v>43830</v>
      </c>
      <c r="T44" s="153"/>
      <c r="U44" s="153"/>
      <c r="V44" s="149" t="s">
        <v>83</v>
      </c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6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6"/>
      <c r="BQ44" s="156"/>
      <c r="BR44" s="156"/>
      <c r="BS44" s="156"/>
      <c r="BT44" s="156"/>
      <c r="BU44" s="156"/>
      <c r="BV44" s="156"/>
      <c r="BW44" s="156"/>
      <c r="BX44" s="156"/>
      <c r="BY44" s="156"/>
      <c r="BZ44" s="156"/>
      <c r="CA44" s="156"/>
      <c r="CB44" s="156"/>
      <c r="CC44" s="156"/>
      <c r="CD44" s="156"/>
      <c r="CE44" s="156"/>
      <c r="CF44" s="156"/>
      <c r="CG44" s="156"/>
      <c r="CH44" s="156"/>
      <c r="CI44" s="156"/>
      <c r="CJ44" s="156"/>
      <c r="CK44" s="156"/>
      <c r="CL44" s="156"/>
      <c r="CM44" s="156"/>
      <c r="CN44" s="156"/>
      <c r="CO44" s="156"/>
      <c r="CP44" s="156"/>
      <c r="CQ44" s="156"/>
      <c r="CR44" s="156"/>
      <c r="CS44" s="156"/>
      <c r="CT44" s="156"/>
      <c r="CU44" s="156"/>
      <c r="CV44" s="156"/>
      <c r="CW44" s="156"/>
      <c r="CX44" s="156"/>
      <c r="CY44" s="156"/>
      <c r="CZ44" s="156"/>
      <c r="DA44" s="156"/>
      <c r="DB44" s="156"/>
    </row>
    <row r="45" spans="1:106" s="157" customFormat="1" ht="33" customHeight="1" x14ac:dyDescent="0.25">
      <c r="A45" s="148"/>
      <c r="B45" s="152"/>
      <c r="C45" s="150"/>
      <c r="D45" s="151"/>
      <c r="E45" s="185"/>
      <c r="F45" s="150"/>
      <c r="G45" s="153"/>
      <c r="H45" s="148"/>
      <c r="I45" s="152"/>
      <c r="J45" s="153"/>
      <c r="K45" s="154"/>
      <c r="L45" s="132"/>
      <c r="M45" s="153" t="s">
        <v>55</v>
      </c>
      <c r="N45" s="153" t="s">
        <v>55</v>
      </c>
      <c r="O45" s="153" t="s">
        <v>99</v>
      </c>
      <c r="P45" s="153">
        <v>346</v>
      </c>
      <c r="Q45" s="153">
        <v>4</v>
      </c>
      <c r="R45" s="153" t="s">
        <v>51</v>
      </c>
      <c r="S45" s="155">
        <v>43830</v>
      </c>
      <c r="T45" s="153"/>
      <c r="U45" s="153"/>
      <c r="V45" s="149" t="s">
        <v>84</v>
      </c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  <c r="AX45" s="156"/>
      <c r="AY45" s="156"/>
      <c r="AZ45" s="156"/>
      <c r="BA45" s="156"/>
      <c r="BB45" s="156"/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</row>
    <row r="46" spans="1:106" s="157" customFormat="1" ht="36" customHeight="1" x14ac:dyDescent="0.25">
      <c r="A46" s="148"/>
      <c r="B46" s="152"/>
      <c r="C46" s="150"/>
      <c r="D46" s="158"/>
      <c r="E46" s="185"/>
      <c r="F46" s="150"/>
      <c r="G46" s="153"/>
      <c r="H46" s="148"/>
      <c r="I46" s="152"/>
      <c r="J46" s="153"/>
      <c r="K46" s="154"/>
      <c r="L46" s="132"/>
      <c r="M46" s="153" t="s">
        <v>55</v>
      </c>
      <c r="N46" s="153" t="s">
        <v>55</v>
      </c>
      <c r="O46" s="153" t="s">
        <v>43</v>
      </c>
      <c r="P46" s="153">
        <v>346</v>
      </c>
      <c r="Q46" s="153">
        <v>5</v>
      </c>
      <c r="R46" s="153" t="s">
        <v>51</v>
      </c>
      <c r="S46" s="155">
        <v>43830</v>
      </c>
      <c r="T46" s="153"/>
      <c r="U46" s="153"/>
      <c r="V46" s="149" t="s">
        <v>82</v>
      </c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56"/>
      <c r="CC46" s="156"/>
      <c r="CD46" s="156"/>
      <c r="CE46" s="156"/>
      <c r="CF46" s="156"/>
      <c r="CG46" s="156"/>
      <c r="CH46" s="156"/>
      <c r="CI46" s="156"/>
      <c r="CJ46" s="156"/>
      <c r="CK46" s="156"/>
      <c r="CL46" s="156"/>
      <c r="CM46" s="156"/>
      <c r="CN46" s="156"/>
      <c r="CO46" s="156"/>
      <c r="CP46" s="156"/>
      <c r="CQ46" s="156"/>
      <c r="CR46" s="156"/>
      <c r="CS46" s="156"/>
      <c r="CT46" s="156"/>
      <c r="CU46" s="156"/>
      <c r="CV46" s="156"/>
      <c r="CW46" s="156"/>
      <c r="CX46" s="156"/>
      <c r="CY46" s="156"/>
      <c r="CZ46" s="156"/>
      <c r="DA46" s="156"/>
      <c r="DB46" s="156"/>
    </row>
    <row r="47" spans="1:106" s="157" customFormat="1" ht="36" customHeight="1" x14ac:dyDescent="0.25">
      <c r="A47" s="148"/>
      <c r="B47" s="152"/>
      <c r="C47" s="150"/>
      <c r="D47" s="158"/>
      <c r="E47" s="185"/>
      <c r="F47" s="150"/>
      <c r="G47" s="153"/>
      <c r="H47" s="148"/>
      <c r="I47" s="152"/>
      <c r="J47" s="153"/>
      <c r="K47" s="154"/>
      <c r="L47" s="132"/>
      <c r="M47" s="153" t="s">
        <v>55</v>
      </c>
      <c r="N47" s="153" t="s">
        <v>55</v>
      </c>
      <c r="O47" s="153" t="s">
        <v>43</v>
      </c>
      <c r="P47" s="153">
        <v>346</v>
      </c>
      <c r="Q47" s="153">
        <v>5</v>
      </c>
      <c r="R47" s="153" t="s">
        <v>52</v>
      </c>
      <c r="S47" s="155">
        <v>43830</v>
      </c>
      <c r="T47" s="153"/>
      <c r="U47" s="153"/>
      <c r="V47" s="149" t="s">
        <v>81</v>
      </c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</row>
    <row r="48" spans="1:106" s="97" customFormat="1" ht="36" customHeight="1" x14ac:dyDescent="0.25">
      <c r="A48" s="148"/>
      <c r="B48" s="188"/>
      <c r="C48" s="184"/>
      <c r="D48" s="168"/>
      <c r="E48" s="187"/>
      <c r="F48" s="184"/>
      <c r="G48" s="169"/>
      <c r="H48" s="177"/>
      <c r="I48" s="177"/>
      <c r="J48" s="177"/>
      <c r="K48" s="73"/>
      <c r="L48" s="190"/>
      <c r="M48" s="164" t="s">
        <v>55</v>
      </c>
      <c r="N48" s="164" t="s">
        <v>55</v>
      </c>
      <c r="O48" s="153" t="s">
        <v>43</v>
      </c>
      <c r="P48" s="164">
        <v>310</v>
      </c>
      <c r="Q48" s="164">
        <v>4</v>
      </c>
      <c r="R48" s="164" t="s">
        <v>51</v>
      </c>
      <c r="S48" s="165">
        <v>43830</v>
      </c>
      <c r="T48" s="164"/>
      <c r="U48" s="164"/>
      <c r="V48" s="170" t="s">
        <v>91</v>
      </c>
      <c r="W48" s="130"/>
      <c r="X48" s="130"/>
      <c r="Y48" s="130"/>
      <c r="Z48" s="130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</row>
    <row r="49" spans="1:106" s="97" customFormat="1" ht="65.25" customHeight="1" x14ac:dyDescent="0.25">
      <c r="A49" s="148"/>
      <c r="B49" s="128"/>
      <c r="C49" s="129"/>
      <c r="D49" s="166"/>
      <c r="E49" s="189"/>
      <c r="F49" s="129"/>
      <c r="G49" s="153"/>
      <c r="H49" s="122"/>
      <c r="I49" s="128"/>
      <c r="J49" s="153"/>
      <c r="K49" s="42"/>
      <c r="L49" s="116"/>
      <c r="M49" s="61" t="s">
        <v>55</v>
      </c>
      <c r="N49" s="61" t="s">
        <v>55</v>
      </c>
      <c r="O49" s="61" t="s">
        <v>43</v>
      </c>
      <c r="P49" s="61">
        <v>345</v>
      </c>
      <c r="Q49" s="61">
        <v>2</v>
      </c>
      <c r="R49" s="61" t="s">
        <v>51</v>
      </c>
      <c r="S49" s="62">
        <v>43830</v>
      </c>
      <c r="T49" s="61"/>
      <c r="U49" s="61" t="s">
        <v>104</v>
      </c>
      <c r="V49" s="63" t="s">
        <v>94</v>
      </c>
      <c r="W49" s="130"/>
      <c r="X49" s="130"/>
      <c r="Y49" s="130"/>
      <c r="Z49" s="130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</row>
    <row r="50" spans="1:106" s="97" customFormat="1" ht="36" customHeight="1" x14ac:dyDescent="0.25">
      <c r="A50" s="148"/>
      <c r="B50" s="128"/>
      <c r="C50" s="129"/>
      <c r="D50" s="166"/>
      <c r="E50" s="189"/>
      <c r="F50" s="129"/>
      <c r="G50" s="153"/>
      <c r="H50" s="122"/>
      <c r="I50" s="122"/>
      <c r="J50" s="61"/>
      <c r="K50" s="42"/>
      <c r="L50" s="132"/>
      <c r="M50" s="61" t="s">
        <v>55</v>
      </c>
      <c r="N50" s="61" t="s">
        <v>55</v>
      </c>
      <c r="O50" s="153" t="s">
        <v>43</v>
      </c>
      <c r="P50" s="164">
        <v>310</v>
      </c>
      <c r="Q50" s="164">
        <v>1</v>
      </c>
      <c r="R50" s="164" t="s">
        <v>51</v>
      </c>
      <c r="S50" s="62">
        <v>43830</v>
      </c>
      <c r="T50" s="61"/>
      <c r="U50" s="61"/>
      <c r="V50" s="63" t="s">
        <v>95</v>
      </c>
      <c r="W50" s="130"/>
      <c r="X50" s="130"/>
      <c r="Y50" s="130"/>
      <c r="Z50" s="130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</row>
    <row r="51" spans="1:106" s="174" customFormat="1" x14ac:dyDescent="0.25">
      <c r="A51" s="148"/>
      <c r="E51" s="186"/>
      <c r="L51" s="176"/>
      <c r="V51" s="175"/>
    </row>
    <row r="52" spans="1:106" s="174" customFormat="1" x14ac:dyDescent="0.25">
      <c r="A52" s="67"/>
      <c r="E52" s="175"/>
      <c r="L52" s="176"/>
      <c r="V52" s="175"/>
    </row>
    <row r="53" spans="1:106" s="174" customFormat="1" x14ac:dyDescent="0.25">
      <c r="A53" s="67"/>
      <c r="E53" s="175"/>
      <c r="L53" s="176"/>
      <c r="V53" s="175"/>
    </row>
    <row r="54" spans="1:106" s="174" customFormat="1" x14ac:dyDescent="0.25">
      <c r="A54" s="67"/>
      <c r="E54" s="175"/>
      <c r="L54" s="176"/>
      <c r="V54" s="175"/>
    </row>
    <row r="55" spans="1:106" s="174" customFormat="1" x14ac:dyDescent="0.25">
      <c r="A55" s="67"/>
      <c r="E55" s="175"/>
      <c r="L55" s="176"/>
      <c r="V55" s="175"/>
    </row>
    <row r="56" spans="1:106" s="174" customFormat="1" x14ac:dyDescent="0.25">
      <c r="A56" s="67"/>
      <c r="E56" s="175"/>
      <c r="L56" s="176"/>
      <c r="V56" s="175"/>
    </row>
    <row r="57" spans="1:106" s="97" customFormat="1" ht="22.5" customHeight="1" x14ac:dyDescent="0.25">
      <c r="A57" s="333"/>
      <c r="B57" s="334"/>
      <c r="C57" s="334"/>
      <c r="D57" s="334"/>
      <c r="E57" s="334"/>
      <c r="F57" s="334"/>
      <c r="G57" s="334"/>
      <c r="H57" s="334"/>
      <c r="I57" s="334"/>
      <c r="J57" s="335"/>
      <c r="K57" s="171"/>
      <c r="L57" s="171"/>
      <c r="M57" s="134"/>
      <c r="N57" s="134"/>
      <c r="O57" s="134"/>
      <c r="P57" s="134"/>
      <c r="Q57" s="134"/>
      <c r="R57" s="134"/>
      <c r="S57" s="172"/>
      <c r="T57" s="134"/>
      <c r="U57" s="134"/>
      <c r="V57" s="173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</row>
    <row r="58" spans="1:106" s="97" customFormat="1" ht="36" customHeight="1" x14ac:dyDescent="0.25">
      <c r="A58" s="122"/>
      <c r="B58" s="123"/>
      <c r="C58" s="121"/>
      <c r="D58" s="122"/>
      <c r="E58" s="121"/>
      <c r="F58" s="121"/>
      <c r="G58" s="122"/>
      <c r="H58" s="121"/>
      <c r="I58" s="121"/>
      <c r="J58" s="121"/>
      <c r="K58" s="42"/>
      <c r="L58" s="42"/>
      <c r="M58" s="61"/>
      <c r="N58" s="61"/>
      <c r="O58" s="61"/>
      <c r="P58" s="61"/>
      <c r="Q58" s="61"/>
      <c r="R58" s="61"/>
      <c r="S58" s="62"/>
      <c r="T58" s="61"/>
      <c r="U58" s="61"/>
      <c r="V58" s="63"/>
      <c r="W58" s="130"/>
      <c r="X58" s="130"/>
      <c r="Y58" s="130"/>
      <c r="Z58" s="130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</row>
    <row r="59" spans="1:106" s="97" customFormat="1" ht="22.5" customHeight="1" x14ac:dyDescent="0.25">
      <c r="A59" s="122"/>
      <c r="B59" s="123"/>
      <c r="C59" s="121"/>
      <c r="D59" s="121"/>
      <c r="E59" s="121"/>
      <c r="F59" s="121"/>
      <c r="G59" s="121"/>
      <c r="H59" s="121"/>
      <c r="I59" s="121"/>
      <c r="J59" s="121"/>
      <c r="K59" s="120"/>
      <c r="L59" s="120"/>
      <c r="M59" s="61"/>
      <c r="N59" s="61"/>
      <c r="O59" s="61"/>
      <c r="P59" s="61"/>
      <c r="Q59" s="61"/>
      <c r="R59" s="61"/>
      <c r="S59" s="62"/>
      <c r="T59" s="61"/>
      <c r="U59" s="61"/>
      <c r="V59" s="63"/>
      <c r="W59" s="130"/>
      <c r="X59" s="130"/>
      <c r="Y59" s="130"/>
      <c r="Z59" s="130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</row>
    <row r="60" spans="1:106" s="16" customFormat="1" ht="24.75" customHeight="1" x14ac:dyDescent="0.25">
      <c r="A60" s="52"/>
      <c r="B60" s="54"/>
      <c r="C60" s="53"/>
      <c r="D60" s="52"/>
      <c r="E60" s="54"/>
      <c r="F60" s="53"/>
      <c r="G60" s="52"/>
      <c r="H60" s="52"/>
      <c r="I60" s="108" t="s">
        <v>54</v>
      </c>
      <c r="J60" s="82"/>
      <c r="K60" s="112">
        <f>K9+K11+K13+K16+K22+K25+K31</f>
        <v>0</v>
      </c>
      <c r="L60" s="112">
        <f>L9+L11+L13+L16+L22+L25+L31</f>
        <v>0</v>
      </c>
      <c r="M60" s="52"/>
      <c r="N60" s="52"/>
      <c r="O60" s="135"/>
      <c r="P60" s="52"/>
      <c r="Q60" s="52"/>
      <c r="R60" s="52"/>
      <c r="S60" s="53"/>
      <c r="T60" s="52"/>
      <c r="U60" s="52"/>
      <c r="V60" s="63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0"/>
      <c r="BC60" s="130"/>
      <c r="BD60" s="130"/>
      <c r="BE60" s="130"/>
      <c r="BF60" s="130"/>
      <c r="BG60" s="130"/>
      <c r="BH60" s="130"/>
      <c r="BI60" s="130"/>
      <c r="BJ60" s="130"/>
      <c r="BK60" s="130"/>
      <c r="BL60" s="130"/>
      <c r="BM60" s="130"/>
      <c r="BN60" s="130"/>
      <c r="BO60" s="130"/>
      <c r="BP60" s="130"/>
      <c r="BQ60" s="130"/>
      <c r="BR60" s="130"/>
      <c r="BS60" s="130"/>
      <c r="BT60" s="130"/>
      <c r="BU60" s="130"/>
      <c r="BV60" s="130"/>
      <c r="BW60" s="130"/>
      <c r="BX60" s="130"/>
      <c r="BY60" s="130"/>
      <c r="BZ60" s="130"/>
      <c r="CA60" s="130"/>
      <c r="CB60" s="130"/>
      <c r="CC60" s="130"/>
      <c r="CD60" s="130"/>
      <c r="CE60" s="130"/>
      <c r="CF60" s="130"/>
      <c r="CG60" s="130"/>
      <c r="CH60" s="130"/>
      <c r="CI60" s="130"/>
      <c r="CJ60" s="130"/>
      <c r="CK60" s="130"/>
      <c r="CL60" s="130"/>
      <c r="CM60" s="130"/>
      <c r="CN60" s="130"/>
      <c r="CO60" s="130"/>
      <c r="CP60" s="130"/>
      <c r="CQ60" s="130"/>
      <c r="CR60" s="130"/>
      <c r="CS60" s="130"/>
      <c r="CT60" s="130"/>
      <c r="CU60" s="130"/>
      <c r="CV60" s="130"/>
      <c r="CW60" s="130"/>
      <c r="CX60" s="130"/>
      <c r="CY60" s="130"/>
      <c r="CZ60" s="130"/>
      <c r="DA60" s="130"/>
      <c r="DB60" s="130"/>
    </row>
    <row r="61" spans="1:106" s="16" customFormat="1" ht="25.5" customHeight="1" x14ac:dyDescent="0.25">
      <c r="A61" s="61"/>
      <c r="B61" s="63"/>
      <c r="C61" s="62"/>
      <c r="D61" s="61"/>
      <c r="E61" s="63"/>
      <c r="F61" s="62"/>
      <c r="G61" s="61"/>
      <c r="H61" s="61"/>
      <c r="I61" s="63"/>
      <c r="J61" s="61"/>
      <c r="K61" s="61"/>
      <c r="L61" s="64"/>
      <c r="M61" s="61"/>
      <c r="N61" s="61"/>
      <c r="O61" s="61"/>
      <c r="P61" s="61"/>
      <c r="Q61" s="61"/>
      <c r="R61" s="61"/>
      <c r="S61" s="62"/>
      <c r="T61" s="61"/>
      <c r="U61" s="61"/>
      <c r="V61" s="63"/>
    </row>
    <row r="62" spans="1:106" s="16" customFormat="1" ht="27.75" customHeight="1" x14ac:dyDescent="0.25">
      <c r="A62" s="23"/>
      <c r="B62" s="63"/>
      <c r="C62" s="30"/>
      <c r="D62" s="23"/>
      <c r="E62" s="63"/>
      <c r="F62" s="30"/>
      <c r="G62" s="23"/>
      <c r="H62" s="23"/>
      <c r="I62" s="23"/>
      <c r="J62" s="23"/>
      <c r="K62" s="42"/>
      <c r="L62" s="32"/>
      <c r="M62" s="23"/>
      <c r="N62" s="23"/>
      <c r="O62" s="23"/>
      <c r="P62" s="23"/>
      <c r="Q62" s="23"/>
      <c r="R62" s="23"/>
      <c r="S62" s="30"/>
      <c r="T62" s="30"/>
      <c r="U62" s="23"/>
      <c r="V62" s="63"/>
    </row>
    <row r="63" spans="1:106" s="16" customFormat="1" ht="30" customHeight="1" x14ac:dyDescent="0.25">
      <c r="A63" s="23"/>
      <c r="B63" s="63"/>
      <c r="C63" s="30"/>
      <c r="E63" s="63"/>
      <c r="F63" s="30"/>
      <c r="G63" s="23"/>
      <c r="H63" s="23"/>
      <c r="I63" s="23"/>
      <c r="J63" s="23"/>
      <c r="K63" s="23"/>
      <c r="M63" s="23"/>
      <c r="N63" s="23"/>
      <c r="O63" s="23"/>
      <c r="P63" s="23"/>
      <c r="Q63" s="23"/>
      <c r="R63" s="23"/>
      <c r="S63" s="30"/>
      <c r="T63" s="23"/>
      <c r="U63" s="23"/>
      <c r="V63" s="63"/>
    </row>
    <row r="64" spans="1:106" s="36" customFormat="1" ht="27.75" customHeight="1" x14ac:dyDescent="0.25">
      <c r="A64" s="25"/>
      <c r="B64" s="34"/>
      <c r="C64" s="33"/>
      <c r="D64" s="25"/>
      <c r="E64" s="34"/>
      <c r="F64" s="33"/>
      <c r="G64" s="25"/>
      <c r="H64" s="25"/>
      <c r="I64" s="25"/>
      <c r="J64" s="25"/>
      <c r="K64" s="35"/>
      <c r="L64" s="35"/>
      <c r="M64" s="25"/>
      <c r="N64" s="25"/>
      <c r="O64" s="25"/>
      <c r="P64" s="25"/>
      <c r="Q64" s="25"/>
      <c r="R64" s="25"/>
      <c r="S64" s="33"/>
      <c r="T64" s="25"/>
      <c r="U64" s="25"/>
      <c r="V64" s="34"/>
    </row>
    <row r="65" spans="1:22" s="16" customFormat="1" ht="24" customHeight="1" x14ac:dyDescent="0.25">
      <c r="A65" s="23"/>
      <c r="B65" s="63"/>
      <c r="C65" s="30"/>
      <c r="D65" s="23"/>
      <c r="E65" s="63"/>
      <c r="F65" s="30"/>
      <c r="G65" s="24"/>
      <c r="H65" s="23"/>
      <c r="I65" s="23"/>
      <c r="J65" s="23"/>
      <c r="K65" s="23"/>
      <c r="L65" s="32"/>
      <c r="M65" s="23"/>
      <c r="N65" s="23"/>
      <c r="O65" s="23"/>
      <c r="P65" s="23"/>
      <c r="Q65" s="23"/>
      <c r="R65" s="23"/>
      <c r="S65" s="30"/>
      <c r="T65" s="23"/>
      <c r="U65" s="23"/>
      <c r="V65" s="31"/>
    </row>
    <row r="66" spans="1:22" s="16" customFormat="1" ht="24" customHeight="1" x14ac:dyDescent="0.25">
      <c r="A66" s="23"/>
      <c r="B66" s="63"/>
      <c r="C66" s="30"/>
      <c r="D66" s="23"/>
      <c r="E66" s="63"/>
      <c r="F66" s="30"/>
      <c r="G66" s="23"/>
      <c r="H66" s="23"/>
      <c r="I66" s="23"/>
      <c r="J66" s="23"/>
      <c r="K66" s="23"/>
      <c r="L66" s="32"/>
      <c r="M66" s="23"/>
      <c r="N66" s="23"/>
      <c r="O66" s="23"/>
      <c r="P66" s="23"/>
      <c r="Q66" s="23"/>
      <c r="R66" s="23"/>
      <c r="S66" s="30"/>
      <c r="T66" s="23"/>
      <c r="U66" s="23"/>
      <c r="V66" s="31"/>
    </row>
    <row r="67" spans="1:22" s="16" customFormat="1" ht="33.75" customHeight="1" x14ac:dyDescent="0.25">
      <c r="A67" s="23"/>
      <c r="B67" s="63"/>
      <c r="C67" s="30"/>
      <c r="D67" s="23"/>
      <c r="E67" s="63"/>
      <c r="F67" s="30"/>
      <c r="G67" s="23"/>
      <c r="H67" s="23"/>
      <c r="I67" s="23"/>
      <c r="J67" s="23"/>
      <c r="K67" s="23"/>
      <c r="L67" s="32"/>
      <c r="M67" s="23"/>
      <c r="N67" s="23"/>
      <c r="O67" s="23"/>
      <c r="P67" s="23"/>
      <c r="Q67" s="23"/>
      <c r="R67" s="23"/>
      <c r="S67" s="30"/>
      <c r="T67" s="23"/>
      <c r="U67" s="23"/>
      <c r="V67" s="31"/>
    </row>
    <row r="68" spans="1:22" s="16" customFormat="1" ht="25.5" customHeight="1" x14ac:dyDescent="0.25">
      <c r="A68" s="23"/>
      <c r="B68" s="63"/>
      <c r="C68" s="30"/>
      <c r="D68" s="23"/>
      <c r="E68" s="63"/>
      <c r="F68" s="30"/>
      <c r="G68" s="23"/>
      <c r="H68" s="23"/>
      <c r="I68" s="23"/>
      <c r="J68" s="23"/>
      <c r="K68" s="23"/>
      <c r="L68" s="32"/>
      <c r="M68" s="23"/>
      <c r="N68" s="23"/>
      <c r="O68" s="23"/>
      <c r="P68" s="23"/>
      <c r="Q68" s="23"/>
      <c r="R68" s="23"/>
      <c r="S68" s="30"/>
      <c r="T68" s="23"/>
      <c r="U68" s="23"/>
      <c r="V68" s="31"/>
    </row>
    <row r="69" spans="1:22" s="16" customFormat="1" ht="25.5" customHeight="1" x14ac:dyDescent="0.25">
      <c r="A69" s="23">
        <v>14</v>
      </c>
      <c r="B69" s="63"/>
      <c r="C69" s="30"/>
      <c r="D69" s="23"/>
      <c r="E69" s="31"/>
      <c r="F69" s="30"/>
      <c r="G69" s="23"/>
      <c r="H69" s="23"/>
      <c r="I69" s="23"/>
      <c r="J69" s="23"/>
      <c r="K69" s="23"/>
      <c r="L69" s="32"/>
      <c r="M69" s="23"/>
      <c r="N69" s="23"/>
      <c r="O69" s="23"/>
      <c r="P69" s="23"/>
      <c r="Q69" s="23"/>
      <c r="R69" s="23"/>
      <c r="S69" s="30"/>
      <c r="T69" s="23"/>
      <c r="U69" s="23"/>
      <c r="V69" s="31"/>
    </row>
    <row r="70" spans="1:22" s="16" customFormat="1" ht="19.5" customHeight="1" x14ac:dyDescent="0.25">
      <c r="A70" s="23"/>
      <c r="B70" s="63"/>
      <c r="C70" s="30"/>
      <c r="D70" s="23"/>
      <c r="E70" s="31"/>
      <c r="F70" s="30"/>
      <c r="G70" s="23"/>
      <c r="H70" s="23"/>
      <c r="I70" s="23"/>
      <c r="J70" s="23"/>
      <c r="K70" s="23"/>
      <c r="L70" s="32"/>
      <c r="M70" s="23"/>
      <c r="N70" s="23"/>
      <c r="O70" s="23"/>
      <c r="P70" s="23"/>
      <c r="Q70" s="23"/>
      <c r="R70" s="23"/>
      <c r="S70" s="30"/>
      <c r="T70" s="23"/>
      <c r="U70" s="23"/>
      <c r="V70" s="31"/>
    </row>
    <row r="72" spans="1:22" x14ac:dyDescent="0.25">
      <c r="I72" s="27" t="s">
        <v>51</v>
      </c>
      <c r="J72" s="159">
        <f>L7+L8+L10+L14+L15+L17+L18+L19+L20+L21+L23+L24+L27+L28+L30</f>
        <v>36000</v>
      </c>
    </row>
    <row r="74" spans="1:22" x14ac:dyDescent="0.25">
      <c r="I74" s="159"/>
    </row>
  </sheetData>
  <mergeCells count="29">
    <mergeCell ref="A31:J31"/>
    <mergeCell ref="A13:J13"/>
    <mergeCell ref="A16:J16"/>
    <mergeCell ref="A22:J22"/>
    <mergeCell ref="P5:P6"/>
    <mergeCell ref="V5:V6"/>
    <mergeCell ref="Q5:Q6"/>
    <mergeCell ref="M5:N5"/>
    <mergeCell ref="O5:O6"/>
    <mergeCell ref="A11:J11"/>
    <mergeCell ref="A9:J9"/>
    <mergeCell ref="K5:K6"/>
    <mergeCell ref="L5:L6"/>
    <mergeCell ref="A38:J38"/>
    <mergeCell ref="A57:J57"/>
    <mergeCell ref="A25:J25"/>
    <mergeCell ref="A1:V2"/>
    <mergeCell ref="A3:V4"/>
    <mergeCell ref="A5:A6"/>
    <mergeCell ref="B5:B6"/>
    <mergeCell ref="C5:C6"/>
    <mergeCell ref="D5:D6"/>
    <mergeCell ref="E5:E6"/>
    <mergeCell ref="F5:F6"/>
    <mergeCell ref="G5:G6"/>
    <mergeCell ref="H5:J5"/>
    <mergeCell ref="R5:R6"/>
    <mergeCell ref="S5:T5"/>
    <mergeCell ref="U5:U6"/>
  </mergeCells>
  <pageMargins left="0.70866141732283472" right="0.70866141732283472" top="0.74803149606299213" bottom="0.74803149606299213" header="0.31496062992125984" footer="0.31496062992125984"/>
  <pageSetup paperSize="9" scale="45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3"/>
  <sheetViews>
    <sheetView tabSelected="1" zoomScale="90" zoomScaleNormal="90" workbookViewId="0">
      <pane ySplit="6" topLeftCell="A81" activePane="bottomLeft" state="frozen"/>
      <selection pane="bottomLeft" activeCell="H128" sqref="H128"/>
    </sheetView>
  </sheetViews>
  <sheetFormatPr defaultColWidth="9.140625" defaultRowHeight="15.75" x14ac:dyDescent="0.25"/>
  <cols>
    <col min="1" max="1" width="5" style="12" customWidth="1"/>
    <col min="2" max="2" width="21.28515625" style="12" customWidth="1"/>
    <col min="3" max="3" width="17.5703125" style="12" customWidth="1"/>
    <col min="4" max="4" width="34.7109375" style="12" customWidth="1"/>
    <col min="5" max="5" width="16.5703125" style="14" customWidth="1"/>
    <col min="6" max="6" width="33.28515625" style="12" customWidth="1"/>
    <col min="7" max="7" width="14.42578125" style="14" customWidth="1"/>
    <col min="8" max="8" width="12.5703125" style="12" customWidth="1"/>
    <col min="9" max="9" width="16.28515625" style="15" customWidth="1"/>
    <col min="10" max="10" width="18" style="15" customWidth="1"/>
    <col min="11" max="11" width="14.140625" style="15" customWidth="1"/>
    <col min="12" max="12" width="15.7109375" style="12" customWidth="1"/>
    <col min="13" max="13" width="17.140625" style="12" customWidth="1"/>
    <col min="14" max="14" width="11.85546875" style="12" customWidth="1"/>
    <col min="15" max="15" width="10.7109375" style="12" customWidth="1"/>
    <col min="16" max="16" width="14.5703125" style="12" customWidth="1"/>
    <col min="17" max="17" width="14.42578125" style="12" customWidth="1"/>
    <col min="18" max="18" width="16" style="12" customWidth="1"/>
    <col min="19" max="19" width="23.5703125" style="12" customWidth="1"/>
    <col min="20" max="16384" width="9.140625" style="11"/>
  </cols>
  <sheetData>
    <row r="1" spans="1:19" ht="14.25" customHeight="1" x14ac:dyDescent="0.25">
      <c r="A1" s="354" t="s">
        <v>107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</row>
    <row r="2" spans="1:19" x14ac:dyDescent="0.25">
      <c r="A2" s="354"/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</row>
    <row r="3" spans="1:19" ht="15" customHeight="1" x14ac:dyDescent="0.25">
      <c r="A3" s="355" t="s">
        <v>28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</row>
    <row r="4" spans="1:19" ht="15" customHeight="1" x14ac:dyDescent="0.25">
      <c r="A4" s="355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</row>
    <row r="5" spans="1:19" s="4" customFormat="1" ht="33" customHeight="1" x14ac:dyDescent="0.25">
      <c r="A5" s="356" t="s">
        <v>12</v>
      </c>
      <c r="B5" s="356" t="s">
        <v>1</v>
      </c>
      <c r="C5" s="356" t="s">
        <v>2</v>
      </c>
      <c r="D5" s="356" t="s">
        <v>4</v>
      </c>
      <c r="E5" s="358" t="s">
        <v>0</v>
      </c>
      <c r="F5" s="354" t="s">
        <v>7</v>
      </c>
      <c r="G5" s="354"/>
      <c r="H5" s="354"/>
      <c r="I5" s="361" t="s">
        <v>13</v>
      </c>
      <c r="J5" s="361" t="s">
        <v>36</v>
      </c>
      <c r="K5" s="361" t="s">
        <v>114</v>
      </c>
      <c r="L5" s="354" t="s">
        <v>120</v>
      </c>
      <c r="M5" s="354"/>
      <c r="N5" s="356" t="s">
        <v>14</v>
      </c>
      <c r="O5" s="356" t="s">
        <v>20</v>
      </c>
      <c r="P5" s="354" t="s">
        <v>10</v>
      </c>
      <c r="Q5" s="360"/>
      <c r="R5" s="356" t="s">
        <v>113</v>
      </c>
      <c r="S5" s="356" t="s">
        <v>25</v>
      </c>
    </row>
    <row r="6" spans="1:19" s="10" customFormat="1" ht="54.75" customHeight="1" x14ac:dyDescent="0.25">
      <c r="A6" s="357"/>
      <c r="B6" s="357"/>
      <c r="C6" s="357"/>
      <c r="D6" s="357"/>
      <c r="E6" s="359"/>
      <c r="F6" s="40" t="s">
        <v>22</v>
      </c>
      <c r="G6" s="13" t="s">
        <v>23</v>
      </c>
      <c r="H6" s="40" t="s">
        <v>24</v>
      </c>
      <c r="I6" s="362"/>
      <c r="J6" s="362"/>
      <c r="K6" s="362"/>
      <c r="L6" s="191" t="s">
        <v>121</v>
      </c>
      <c r="M6" s="192" t="s">
        <v>122</v>
      </c>
      <c r="N6" s="357"/>
      <c r="O6" s="357"/>
      <c r="P6" s="40" t="s">
        <v>17</v>
      </c>
      <c r="Q6" s="41" t="s">
        <v>18</v>
      </c>
      <c r="R6" s="357"/>
      <c r="S6" s="357"/>
    </row>
    <row r="7" spans="1:19" ht="15" customHeight="1" x14ac:dyDescent="0.25">
      <c r="A7" s="363" t="s">
        <v>30</v>
      </c>
      <c r="B7" s="364"/>
      <c r="C7" s="364"/>
      <c r="D7" s="364"/>
      <c r="E7" s="364"/>
      <c r="F7" s="364"/>
      <c r="G7" s="364"/>
      <c r="H7" s="364"/>
      <c r="I7" s="364"/>
      <c r="J7" s="364"/>
      <c r="K7" s="364"/>
      <c r="L7" s="364"/>
      <c r="M7" s="364"/>
      <c r="N7" s="364"/>
      <c r="O7" s="364"/>
      <c r="P7" s="364"/>
      <c r="Q7" s="364"/>
      <c r="R7" s="364"/>
      <c r="S7" s="365"/>
    </row>
    <row r="8" spans="1:19" ht="9" customHeight="1" x14ac:dyDescent="0.25">
      <c r="A8" s="366"/>
      <c r="B8" s="367"/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8"/>
    </row>
    <row r="9" spans="1:19" s="55" customFormat="1" x14ac:dyDescent="0.25">
      <c r="A9" s="57"/>
      <c r="B9" s="59"/>
      <c r="C9" s="58"/>
      <c r="D9" s="57"/>
      <c r="E9" s="56"/>
      <c r="F9" s="57"/>
      <c r="G9" s="56"/>
      <c r="H9" s="57"/>
      <c r="I9" s="44"/>
      <c r="J9" s="113"/>
      <c r="K9" s="44"/>
      <c r="L9" s="57"/>
      <c r="M9" s="57"/>
      <c r="N9" s="57"/>
      <c r="O9" s="57"/>
      <c r="P9" s="58"/>
      <c r="Q9" s="57"/>
      <c r="R9" s="57"/>
      <c r="S9" s="56"/>
    </row>
    <row r="10" spans="1:19" s="55" customFormat="1" ht="26.25" customHeight="1" x14ac:dyDescent="0.25">
      <c r="A10" s="57"/>
      <c r="B10" s="59"/>
      <c r="C10" s="58"/>
      <c r="D10" s="57"/>
      <c r="E10" s="56"/>
      <c r="F10" s="57"/>
      <c r="G10" s="56"/>
      <c r="H10" s="57"/>
      <c r="I10" s="44"/>
      <c r="J10" s="113"/>
      <c r="K10" s="44"/>
      <c r="L10" s="57"/>
      <c r="M10" s="57"/>
      <c r="N10" s="57"/>
      <c r="O10" s="57"/>
      <c r="P10" s="58"/>
      <c r="Q10" s="57"/>
      <c r="R10" s="57"/>
      <c r="S10" s="56"/>
    </row>
    <row r="11" spans="1:19" s="100" customFormat="1" x14ac:dyDescent="0.25">
      <c r="A11" s="346"/>
      <c r="B11" s="347"/>
      <c r="C11" s="347"/>
      <c r="D11" s="347"/>
      <c r="E11" s="347"/>
      <c r="F11" s="347"/>
      <c r="G11" s="347"/>
      <c r="H11" s="347"/>
      <c r="I11" s="114">
        <f>SUM(I9:I10)</f>
        <v>0</v>
      </c>
      <c r="J11" s="114">
        <f>SUM(J9:J10)</f>
        <v>0</v>
      </c>
      <c r="K11" s="115">
        <f>SUM(K9:K10)</f>
        <v>0</v>
      </c>
      <c r="L11" s="101"/>
      <c r="M11" s="101"/>
      <c r="N11" s="101"/>
      <c r="O11" s="101"/>
      <c r="P11" s="102"/>
      <c r="Q11" s="101"/>
      <c r="R11" s="101"/>
      <c r="S11" s="103"/>
    </row>
    <row r="12" spans="1:19" x14ac:dyDescent="0.25">
      <c r="A12" s="363" t="s">
        <v>31</v>
      </c>
      <c r="B12" s="364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5"/>
    </row>
    <row r="13" spans="1:19" ht="8.25" customHeight="1" x14ac:dyDescent="0.25">
      <c r="A13" s="366"/>
      <c r="B13" s="367"/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8"/>
    </row>
    <row r="14" spans="1:19" s="211" customFormat="1" ht="83.25" customHeight="1" x14ac:dyDescent="0.25">
      <c r="A14" s="207">
        <v>1</v>
      </c>
      <c r="B14" s="207" t="s">
        <v>112</v>
      </c>
      <c r="C14" s="208">
        <v>43813</v>
      </c>
      <c r="D14" s="209" t="s">
        <v>108</v>
      </c>
      <c r="E14" s="210"/>
      <c r="F14" s="207" t="s">
        <v>111</v>
      </c>
      <c r="G14" s="198">
        <v>7136502160</v>
      </c>
      <c r="H14" s="207"/>
      <c r="I14" s="199">
        <v>651944.01</v>
      </c>
      <c r="J14" s="199">
        <v>651944.01</v>
      </c>
      <c r="K14" s="199"/>
      <c r="L14" s="208">
        <v>43831</v>
      </c>
      <c r="M14" s="208">
        <v>44196</v>
      </c>
      <c r="N14" s="207" t="s">
        <v>33</v>
      </c>
      <c r="O14" s="207" t="s">
        <v>110</v>
      </c>
      <c r="P14" s="208">
        <v>44227</v>
      </c>
      <c r="Q14" s="207"/>
      <c r="R14" s="207"/>
      <c r="S14" s="210"/>
    </row>
    <row r="15" spans="1:19" s="211" customFormat="1" ht="53.25" customHeight="1" x14ac:dyDescent="0.25">
      <c r="A15" s="207">
        <v>2</v>
      </c>
      <c r="B15" s="207" t="s">
        <v>115</v>
      </c>
      <c r="C15" s="208">
        <v>43825</v>
      </c>
      <c r="D15" s="209" t="s">
        <v>109</v>
      </c>
      <c r="E15" s="210"/>
      <c r="F15" s="207" t="s">
        <v>117</v>
      </c>
      <c r="G15" s="210" t="s">
        <v>116</v>
      </c>
      <c r="H15" s="207"/>
      <c r="I15" s="202">
        <v>48683.01</v>
      </c>
      <c r="J15" s="202">
        <v>48683.01</v>
      </c>
      <c r="K15" s="202"/>
      <c r="L15" s="208">
        <v>43831</v>
      </c>
      <c r="M15" s="208">
        <v>44196</v>
      </c>
      <c r="N15" s="207" t="s">
        <v>33</v>
      </c>
      <c r="O15" s="207" t="s">
        <v>118</v>
      </c>
      <c r="P15" s="208">
        <v>44227</v>
      </c>
      <c r="Q15" s="207"/>
      <c r="R15" s="207"/>
      <c r="S15" s="210"/>
    </row>
    <row r="16" spans="1:19" s="211" customFormat="1" ht="53.25" customHeight="1" x14ac:dyDescent="0.25">
      <c r="A16" s="207">
        <v>3</v>
      </c>
      <c r="B16" s="207" t="s">
        <v>119</v>
      </c>
      <c r="C16" s="208">
        <v>43813</v>
      </c>
      <c r="D16" s="209" t="s">
        <v>108</v>
      </c>
      <c r="E16" s="210"/>
      <c r="F16" s="207" t="s">
        <v>111</v>
      </c>
      <c r="G16" s="198">
        <v>7136502160</v>
      </c>
      <c r="H16" s="207"/>
      <c r="I16" s="202">
        <v>1373595.08</v>
      </c>
      <c r="J16" s="202">
        <v>1373595.08</v>
      </c>
      <c r="K16" s="202"/>
      <c r="L16" s="208">
        <v>43831</v>
      </c>
      <c r="M16" s="208">
        <v>44196</v>
      </c>
      <c r="N16" s="207" t="s">
        <v>33</v>
      </c>
      <c r="O16" s="207" t="s">
        <v>110</v>
      </c>
      <c r="P16" s="208">
        <v>44227</v>
      </c>
      <c r="Q16" s="207"/>
      <c r="R16" s="207"/>
      <c r="S16" s="210"/>
    </row>
    <row r="17" spans="1:19" s="211" customFormat="1" ht="84.75" customHeight="1" x14ac:dyDescent="0.25">
      <c r="A17" s="207">
        <v>4</v>
      </c>
      <c r="B17" s="207" t="s">
        <v>157</v>
      </c>
      <c r="C17" s="208">
        <v>43875</v>
      </c>
      <c r="D17" s="212" t="s">
        <v>46</v>
      </c>
      <c r="E17" s="210"/>
      <c r="F17" s="198" t="s">
        <v>47</v>
      </c>
      <c r="G17" s="200" t="s">
        <v>48</v>
      </c>
      <c r="H17" s="207"/>
      <c r="I17" s="202">
        <v>58028.08</v>
      </c>
      <c r="J17" s="213">
        <v>58028.08</v>
      </c>
      <c r="K17" s="202"/>
      <c r="L17" s="208">
        <v>43831</v>
      </c>
      <c r="M17" s="208">
        <v>44196</v>
      </c>
      <c r="N17" s="207" t="s">
        <v>33</v>
      </c>
      <c r="O17" s="207" t="s">
        <v>158</v>
      </c>
      <c r="P17" s="208">
        <v>44227</v>
      </c>
      <c r="Q17" s="207"/>
      <c r="R17" s="207"/>
      <c r="S17" s="210"/>
    </row>
    <row r="18" spans="1:19" s="211" customFormat="1" ht="26.25" customHeight="1" x14ac:dyDescent="0.25">
      <c r="A18" s="207"/>
      <c r="B18" s="207"/>
      <c r="C18" s="208"/>
      <c r="D18" s="207"/>
      <c r="E18" s="210"/>
      <c r="F18" s="207"/>
      <c r="G18" s="210"/>
      <c r="H18" s="207"/>
      <c r="I18" s="214"/>
      <c r="J18" s="215"/>
      <c r="K18" s="214"/>
      <c r="L18" s="208"/>
      <c r="M18" s="208"/>
      <c r="N18" s="207"/>
      <c r="O18" s="207"/>
      <c r="P18" s="208"/>
      <c r="Q18" s="207"/>
      <c r="R18" s="207"/>
      <c r="S18" s="210"/>
    </row>
    <row r="19" spans="1:19" s="211" customFormat="1" ht="20.25" customHeight="1" x14ac:dyDescent="0.25">
      <c r="A19" s="207"/>
      <c r="B19" s="207"/>
      <c r="C19" s="208"/>
      <c r="D19" s="207"/>
      <c r="E19" s="210"/>
      <c r="F19" s="207"/>
      <c r="G19" s="210"/>
      <c r="H19" s="207"/>
      <c r="I19" s="214"/>
      <c r="J19" s="215"/>
      <c r="K19" s="214"/>
      <c r="L19" s="216"/>
      <c r="M19" s="207"/>
      <c r="N19" s="207"/>
      <c r="O19" s="207"/>
      <c r="P19" s="208"/>
      <c r="Q19" s="207"/>
      <c r="R19" s="207"/>
      <c r="S19" s="210"/>
    </row>
    <row r="20" spans="1:19" s="223" customFormat="1" ht="31.5" customHeight="1" x14ac:dyDescent="0.25">
      <c r="A20" s="378"/>
      <c r="B20" s="379"/>
      <c r="C20" s="379"/>
      <c r="D20" s="379"/>
      <c r="E20" s="379"/>
      <c r="F20" s="379"/>
      <c r="G20" s="379"/>
      <c r="H20" s="380"/>
      <c r="I20" s="217">
        <f>SUM(I14:I19)</f>
        <v>2132250.1800000002</v>
      </c>
      <c r="J20" s="218">
        <f>SUM(J14:J19)</f>
        <v>2132250.1800000002</v>
      </c>
      <c r="K20" s="217">
        <f>SUM(K14:K19)</f>
        <v>0</v>
      </c>
      <c r="L20" s="219"/>
      <c r="M20" s="220"/>
      <c r="N20" s="220"/>
      <c r="O20" s="220"/>
      <c r="P20" s="221"/>
      <c r="Q20" s="220"/>
      <c r="R20" s="220"/>
      <c r="S20" s="222"/>
    </row>
    <row r="21" spans="1:19" s="224" customFormat="1" ht="18.75" x14ac:dyDescent="0.3">
      <c r="A21" s="372" t="s">
        <v>32</v>
      </c>
      <c r="B21" s="373"/>
      <c r="C21" s="373"/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4"/>
    </row>
    <row r="22" spans="1:19" s="224" customFormat="1" ht="18.75" x14ac:dyDescent="0.3">
      <c r="A22" s="375"/>
      <c r="B22" s="376"/>
      <c r="C22" s="376"/>
      <c r="D22" s="376"/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7"/>
    </row>
    <row r="23" spans="1:19" s="211" customFormat="1" ht="39" customHeight="1" x14ac:dyDescent="0.25">
      <c r="A23" s="207">
        <v>1</v>
      </c>
      <c r="B23" s="225">
        <v>71519700134</v>
      </c>
      <c r="C23" s="208">
        <v>43813</v>
      </c>
      <c r="D23" s="207" t="s">
        <v>124</v>
      </c>
      <c r="E23" s="210"/>
      <c r="F23" s="207" t="s">
        <v>34</v>
      </c>
      <c r="G23" s="210" t="s">
        <v>37</v>
      </c>
      <c r="H23" s="207">
        <v>95731870</v>
      </c>
      <c r="I23" s="216">
        <v>250000</v>
      </c>
      <c r="J23" s="216">
        <v>250000</v>
      </c>
      <c r="K23" s="216"/>
      <c r="L23" s="208">
        <v>43831</v>
      </c>
      <c r="M23" s="208">
        <v>44196</v>
      </c>
      <c r="N23" s="207" t="s">
        <v>33</v>
      </c>
      <c r="O23" s="207" t="s">
        <v>123</v>
      </c>
      <c r="P23" s="208">
        <v>44227</v>
      </c>
      <c r="Q23" s="207"/>
      <c r="R23" s="207"/>
      <c r="S23" s="207"/>
    </row>
    <row r="24" spans="1:19" s="231" customFormat="1" ht="35.25" customHeight="1" x14ac:dyDescent="0.25">
      <c r="A24" s="226">
        <v>2</v>
      </c>
      <c r="B24" s="227">
        <v>71519700060</v>
      </c>
      <c r="C24" s="228">
        <v>43813</v>
      </c>
      <c r="D24" s="226" t="s">
        <v>125</v>
      </c>
      <c r="E24" s="229"/>
      <c r="F24" s="226" t="s">
        <v>34</v>
      </c>
      <c r="G24" s="229" t="s">
        <v>37</v>
      </c>
      <c r="H24" s="226">
        <v>95731870</v>
      </c>
      <c r="I24" s="230">
        <v>300000</v>
      </c>
      <c r="J24" s="213">
        <v>300000</v>
      </c>
      <c r="K24" s="230"/>
      <c r="L24" s="208">
        <v>43831</v>
      </c>
      <c r="M24" s="208">
        <v>44196</v>
      </c>
      <c r="N24" s="226" t="s">
        <v>33</v>
      </c>
      <c r="O24" s="226" t="s">
        <v>123</v>
      </c>
      <c r="P24" s="208">
        <v>44227</v>
      </c>
      <c r="Q24" s="226"/>
      <c r="R24" s="226"/>
      <c r="S24" s="226"/>
    </row>
    <row r="25" spans="1:19" s="234" customFormat="1" ht="15.6" customHeight="1" x14ac:dyDescent="0.3">
      <c r="A25" s="381"/>
      <c r="B25" s="381"/>
      <c r="C25" s="381"/>
      <c r="D25" s="381"/>
      <c r="E25" s="381"/>
      <c r="F25" s="381"/>
      <c r="G25" s="381"/>
      <c r="H25" s="381"/>
      <c r="I25" s="232">
        <f>SUM(I23:I24)</f>
        <v>550000</v>
      </c>
      <c r="J25" s="232">
        <f>SUM(J23:J24)</f>
        <v>550000</v>
      </c>
      <c r="K25" s="232">
        <f>SUM(K23:K24)</f>
        <v>0</v>
      </c>
      <c r="L25" s="223"/>
      <c r="M25" s="223"/>
      <c r="N25" s="223"/>
      <c r="O25" s="223"/>
      <c r="P25" s="223"/>
      <c r="Q25" s="223"/>
      <c r="R25" s="223"/>
      <c r="S25" s="233"/>
    </row>
    <row r="26" spans="1:19" s="382" customFormat="1" ht="30" customHeight="1" x14ac:dyDescent="0.25">
      <c r="A26" s="382" t="s">
        <v>67</v>
      </c>
    </row>
    <row r="27" spans="1:19" s="235" customFormat="1" ht="144.75" customHeight="1" x14ac:dyDescent="0.3">
      <c r="A27" s="207">
        <v>1</v>
      </c>
      <c r="B27" s="207">
        <v>104</v>
      </c>
      <c r="C27" s="208">
        <v>44102</v>
      </c>
      <c r="D27" s="207" t="s">
        <v>363</v>
      </c>
      <c r="E27" s="210"/>
      <c r="F27" s="207" t="s">
        <v>364</v>
      </c>
      <c r="G27" s="210" t="s">
        <v>365</v>
      </c>
      <c r="H27" s="207"/>
      <c r="I27" s="214">
        <v>8305.7999999999993</v>
      </c>
      <c r="J27" s="215">
        <v>8305.7999999999993</v>
      </c>
      <c r="K27" s="214"/>
      <c r="L27" s="208">
        <v>44105</v>
      </c>
      <c r="M27" s="208">
        <v>40543</v>
      </c>
      <c r="N27" s="207" t="s">
        <v>313</v>
      </c>
      <c r="O27" s="207" t="s">
        <v>366</v>
      </c>
      <c r="P27" s="208">
        <v>44227</v>
      </c>
      <c r="Q27" s="207"/>
      <c r="R27" s="207"/>
      <c r="S27" s="210"/>
    </row>
    <row r="28" spans="1:19" s="235" customFormat="1" ht="21" customHeight="1" x14ac:dyDescent="0.3">
      <c r="A28" s="236"/>
      <c r="B28" s="236"/>
      <c r="C28" s="237"/>
      <c r="D28" s="236"/>
      <c r="E28" s="238"/>
      <c r="F28" s="236"/>
      <c r="G28" s="238"/>
      <c r="H28" s="236"/>
      <c r="I28" s="239"/>
      <c r="J28" s="239"/>
      <c r="K28" s="239"/>
      <c r="L28" s="236"/>
      <c r="M28" s="236"/>
      <c r="N28" s="236"/>
      <c r="O28" s="236"/>
      <c r="P28" s="240"/>
      <c r="Q28" s="236"/>
      <c r="R28" s="236"/>
      <c r="S28" s="238"/>
    </row>
    <row r="29" spans="1:19" s="235" customFormat="1" ht="18.75" x14ac:dyDescent="0.3">
      <c r="A29" s="236"/>
      <c r="B29" s="236"/>
      <c r="C29" s="237"/>
      <c r="D29" s="236"/>
      <c r="E29" s="238"/>
      <c r="F29" s="241"/>
      <c r="G29" s="242"/>
      <c r="H29" s="241"/>
      <c r="I29" s="243"/>
      <c r="J29" s="243"/>
      <c r="K29" s="243"/>
      <c r="L29" s="241"/>
      <c r="M29" s="241"/>
      <c r="N29" s="241"/>
      <c r="O29" s="241"/>
      <c r="P29" s="240"/>
      <c r="Q29" s="236"/>
      <c r="R29" s="236"/>
      <c r="S29" s="238"/>
    </row>
    <row r="30" spans="1:19" s="244" customFormat="1" ht="18.75" x14ac:dyDescent="0.3">
      <c r="A30" s="378"/>
      <c r="B30" s="379"/>
      <c r="C30" s="379"/>
      <c r="D30" s="379"/>
      <c r="E30" s="379"/>
      <c r="F30" s="379"/>
      <c r="G30" s="379"/>
      <c r="H30" s="380"/>
      <c r="I30" s="217">
        <f>SUM(I27:I29)</f>
        <v>8305.7999999999993</v>
      </c>
      <c r="J30" s="217">
        <f>SUM(J27:J29)</f>
        <v>8305.7999999999993</v>
      </c>
      <c r="K30" s="217">
        <f>SUM(K27:K29)</f>
        <v>0</v>
      </c>
      <c r="L30" s="220"/>
      <c r="M30" s="220"/>
      <c r="N30" s="220"/>
      <c r="O30" s="220"/>
      <c r="P30" s="221"/>
      <c r="Q30" s="220"/>
      <c r="R30" s="220"/>
      <c r="S30" s="220"/>
    </row>
    <row r="31" spans="1:19" s="224" customFormat="1" ht="15.75" customHeight="1" x14ac:dyDescent="0.3">
      <c r="A31" s="372" t="s">
        <v>126</v>
      </c>
      <c r="B31" s="373"/>
      <c r="C31" s="373"/>
      <c r="D31" s="373"/>
      <c r="E31" s="373"/>
      <c r="F31" s="373"/>
      <c r="G31" s="373"/>
      <c r="H31" s="373"/>
      <c r="I31" s="373"/>
      <c r="J31" s="373"/>
      <c r="K31" s="373"/>
      <c r="L31" s="373"/>
      <c r="M31" s="373"/>
      <c r="N31" s="373"/>
      <c r="O31" s="373"/>
      <c r="P31" s="373"/>
      <c r="Q31" s="373"/>
      <c r="R31" s="373"/>
      <c r="S31" s="374"/>
    </row>
    <row r="32" spans="1:19" s="224" customFormat="1" ht="18.75" x14ac:dyDescent="0.3">
      <c r="A32" s="375"/>
      <c r="B32" s="376"/>
      <c r="C32" s="376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7"/>
    </row>
    <row r="33" spans="1:19" s="246" customFormat="1" ht="26.25" customHeight="1" x14ac:dyDescent="0.25">
      <c r="A33" s="198">
        <v>1</v>
      </c>
      <c r="B33" s="206">
        <v>871000074498</v>
      </c>
      <c r="C33" s="197">
        <v>43815</v>
      </c>
      <c r="D33" s="245" t="s">
        <v>127</v>
      </c>
      <c r="E33" s="200"/>
      <c r="F33" s="198" t="s">
        <v>35</v>
      </c>
      <c r="G33" s="200" t="s">
        <v>129</v>
      </c>
      <c r="H33" s="198">
        <v>17514186</v>
      </c>
      <c r="I33" s="202">
        <v>8647</v>
      </c>
      <c r="J33" s="202">
        <v>8647</v>
      </c>
      <c r="K33" s="202"/>
      <c r="L33" s="208">
        <v>43831</v>
      </c>
      <c r="M33" s="208">
        <v>44196</v>
      </c>
      <c r="N33" s="198" t="s">
        <v>33</v>
      </c>
      <c r="O33" s="198">
        <v>221</v>
      </c>
      <c r="P33" s="208">
        <v>44227</v>
      </c>
      <c r="Q33" s="198"/>
      <c r="R33" s="198"/>
      <c r="S33" s="198"/>
    </row>
    <row r="34" spans="1:19" s="246" customFormat="1" ht="28.5" customHeight="1" x14ac:dyDescent="0.25">
      <c r="A34" s="198">
        <v>2</v>
      </c>
      <c r="B34" s="206">
        <v>871000074663</v>
      </c>
      <c r="C34" s="197">
        <v>43815</v>
      </c>
      <c r="D34" s="247" t="s">
        <v>128</v>
      </c>
      <c r="E34" s="200"/>
      <c r="F34" s="198" t="s">
        <v>35</v>
      </c>
      <c r="G34" s="200" t="s">
        <v>129</v>
      </c>
      <c r="H34" s="198">
        <v>17514186</v>
      </c>
      <c r="I34" s="199">
        <v>6010</v>
      </c>
      <c r="J34" s="199">
        <v>6010</v>
      </c>
      <c r="K34" s="199"/>
      <c r="L34" s="208">
        <v>43831</v>
      </c>
      <c r="M34" s="208">
        <v>44196</v>
      </c>
      <c r="N34" s="198" t="s">
        <v>33</v>
      </c>
      <c r="O34" s="198">
        <v>221</v>
      </c>
      <c r="P34" s="208">
        <v>44227</v>
      </c>
      <c r="Q34" s="198"/>
      <c r="R34" s="198"/>
      <c r="S34" s="198"/>
    </row>
    <row r="35" spans="1:19" s="246" customFormat="1" ht="82.5" customHeight="1" x14ac:dyDescent="0.25">
      <c r="A35" s="198">
        <v>3</v>
      </c>
      <c r="B35" s="206" t="s">
        <v>130</v>
      </c>
      <c r="C35" s="197">
        <v>43818</v>
      </c>
      <c r="D35" s="247" t="s">
        <v>131</v>
      </c>
      <c r="E35" s="200"/>
      <c r="F35" s="198" t="s">
        <v>132</v>
      </c>
      <c r="G35" s="200" t="s">
        <v>133</v>
      </c>
      <c r="H35" s="198">
        <v>33373934</v>
      </c>
      <c r="I35" s="202">
        <v>65658.64</v>
      </c>
      <c r="J35" s="202">
        <v>65658.64</v>
      </c>
      <c r="K35" s="202">
        <v>65658.64</v>
      </c>
      <c r="L35" s="208">
        <v>43831</v>
      </c>
      <c r="M35" s="208">
        <v>44196</v>
      </c>
      <c r="N35" s="198" t="s">
        <v>33</v>
      </c>
      <c r="O35" s="198"/>
      <c r="P35" s="208">
        <v>44227</v>
      </c>
      <c r="Q35" s="198"/>
      <c r="R35" s="198"/>
      <c r="S35" s="198"/>
    </row>
    <row r="36" spans="1:19" s="246" customFormat="1" ht="34.5" customHeight="1" x14ac:dyDescent="0.25">
      <c r="A36" s="198">
        <v>4</v>
      </c>
      <c r="B36" s="206" t="s">
        <v>134</v>
      </c>
      <c r="C36" s="197">
        <v>43818</v>
      </c>
      <c r="D36" s="247" t="s">
        <v>135</v>
      </c>
      <c r="E36" s="200"/>
      <c r="F36" s="198" t="s">
        <v>136</v>
      </c>
      <c r="G36" s="200" t="s">
        <v>137</v>
      </c>
      <c r="H36" s="198"/>
      <c r="I36" s="202">
        <v>7500</v>
      </c>
      <c r="J36" s="202">
        <v>7500</v>
      </c>
      <c r="K36" s="202">
        <v>7500</v>
      </c>
      <c r="L36" s="208">
        <v>43831</v>
      </c>
      <c r="M36" s="208">
        <v>44196</v>
      </c>
      <c r="N36" s="198" t="s">
        <v>33</v>
      </c>
      <c r="O36" s="198"/>
      <c r="P36" s="208">
        <v>44227</v>
      </c>
      <c r="Q36" s="198"/>
      <c r="R36" s="241"/>
      <c r="S36" s="198"/>
    </row>
    <row r="37" spans="1:19" s="249" customFormat="1" ht="99.75" customHeight="1" x14ac:dyDescent="0.25">
      <c r="A37" s="198">
        <v>5</v>
      </c>
      <c r="B37" s="206">
        <v>871000057526</v>
      </c>
      <c r="C37" s="197">
        <v>43825</v>
      </c>
      <c r="D37" s="248" t="s">
        <v>138</v>
      </c>
      <c r="E37" s="200"/>
      <c r="F37" s="198" t="s">
        <v>35</v>
      </c>
      <c r="G37" s="200" t="s">
        <v>129</v>
      </c>
      <c r="H37" s="198">
        <v>17514186</v>
      </c>
      <c r="I37" s="199">
        <v>59040</v>
      </c>
      <c r="J37" s="199">
        <v>59040</v>
      </c>
      <c r="K37" s="199">
        <v>59040</v>
      </c>
      <c r="L37" s="208">
        <v>43831</v>
      </c>
      <c r="M37" s="208">
        <v>44196</v>
      </c>
      <c r="N37" s="198" t="s">
        <v>33</v>
      </c>
      <c r="O37" s="198" t="s">
        <v>396</v>
      </c>
      <c r="P37" s="208">
        <v>44227</v>
      </c>
      <c r="Q37" s="198"/>
      <c r="S37" s="198"/>
    </row>
    <row r="38" spans="1:19" s="250" customFormat="1" ht="66.75" customHeight="1" x14ac:dyDescent="0.25">
      <c r="A38" s="207">
        <v>6</v>
      </c>
      <c r="B38" s="206">
        <v>871000057525</v>
      </c>
      <c r="C38" s="197">
        <v>43825</v>
      </c>
      <c r="D38" s="248" t="s">
        <v>139</v>
      </c>
      <c r="E38" s="200"/>
      <c r="F38" s="198" t="s">
        <v>35</v>
      </c>
      <c r="G38" s="200" t="s">
        <v>129</v>
      </c>
      <c r="H38" s="198">
        <v>17514186</v>
      </c>
      <c r="I38" s="199">
        <v>59040</v>
      </c>
      <c r="J38" s="199">
        <v>59040</v>
      </c>
      <c r="K38" s="202">
        <v>59040</v>
      </c>
      <c r="L38" s="208">
        <v>43831</v>
      </c>
      <c r="M38" s="208">
        <v>44196</v>
      </c>
      <c r="N38" s="198" t="s">
        <v>33</v>
      </c>
      <c r="O38" s="198" t="s">
        <v>397</v>
      </c>
      <c r="P38" s="208">
        <v>44227</v>
      </c>
      <c r="Q38" s="198"/>
      <c r="R38" s="198"/>
      <c r="S38" s="198"/>
    </row>
    <row r="39" spans="1:19" s="211" customFormat="1" ht="30.75" customHeight="1" x14ac:dyDescent="0.25">
      <c r="A39" s="207">
        <v>7</v>
      </c>
      <c r="B39" s="198" t="s">
        <v>140</v>
      </c>
      <c r="C39" s="197">
        <v>43819</v>
      </c>
      <c r="D39" s="245" t="s">
        <v>141</v>
      </c>
      <c r="E39" s="200"/>
      <c r="F39" s="198" t="s">
        <v>142</v>
      </c>
      <c r="G39" s="200" t="s">
        <v>143</v>
      </c>
      <c r="H39" s="198"/>
      <c r="I39" s="202">
        <v>24000</v>
      </c>
      <c r="J39" s="202">
        <v>24000</v>
      </c>
      <c r="K39" s="202">
        <v>24000</v>
      </c>
      <c r="L39" s="208">
        <v>43831</v>
      </c>
      <c r="M39" s="208">
        <v>44196</v>
      </c>
      <c r="N39" s="198" t="s">
        <v>33</v>
      </c>
      <c r="O39" s="198">
        <v>226</v>
      </c>
      <c r="P39" s="208">
        <v>44227</v>
      </c>
      <c r="Q39" s="198"/>
      <c r="R39" s="198"/>
      <c r="S39" s="198"/>
    </row>
    <row r="40" spans="1:19" s="251" customFormat="1" ht="63.75" customHeight="1" x14ac:dyDescent="0.25">
      <c r="A40" s="207">
        <v>8</v>
      </c>
      <c r="B40" s="198" t="s">
        <v>144</v>
      </c>
      <c r="C40" s="197">
        <v>43829</v>
      </c>
      <c r="D40" s="245" t="s">
        <v>145</v>
      </c>
      <c r="E40" s="200"/>
      <c r="F40" s="198" t="s">
        <v>146</v>
      </c>
      <c r="G40" s="200" t="s">
        <v>147</v>
      </c>
      <c r="H40" s="198"/>
      <c r="I40" s="202">
        <v>10200</v>
      </c>
      <c r="J40" s="202">
        <v>10200</v>
      </c>
      <c r="K40" s="202">
        <f>$J$40</f>
        <v>10200</v>
      </c>
      <c r="L40" s="208">
        <v>43831</v>
      </c>
      <c r="M40" s="208">
        <v>44012</v>
      </c>
      <c r="N40" s="198" t="s">
        <v>33</v>
      </c>
      <c r="O40" s="198"/>
      <c r="P40" s="197">
        <v>44043</v>
      </c>
      <c r="Q40" s="197">
        <v>44043</v>
      </c>
      <c r="R40" s="198"/>
      <c r="S40" s="198"/>
    </row>
    <row r="41" spans="1:19" s="252" customFormat="1" ht="75" x14ac:dyDescent="0.25">
      <c r="A41" s="207">
        <v>9</v>
      </c>
      <c r="B41" s="198" t="s">
        <v>149</v>
      </c>
      <c r="C41" s="197">
        <v>43829</v>
      </c>
      <c r="D41" s="245" t="s">
        <v>148</v>
      </c>
      <c r="E41" s="200"/>
      <c r="F41" s="198" t="s">
        <v>146</v>
      </c>
      <c r="G41" s="200" t="s">
        <v>147</v>
      </c>
      <c r="H41" s="198"/>
      <c r="I41" s="202">
        <v>10200</v>
      </c>
      <c r="J41" s="202">
        <v>10200</v>
      </c>
      <c r="K41" s="202">
        <f>$J$40</f>
        <v>10200</v>
      </c>
      <c r="L41" s="208">
        <v>43831</v>
      </c>
      <c r="M41" s="208">
        <v>44012</v>
      </c>
      <c r="N41" s="198" t="s">
        <v>33</v>
      </c>
      <c r="O41" s="198"/>
      <c r="P41" s="197">
        <v>44043</v>
      </c>
      <c r="Q41" s="197">
        <v>44043</v>
      </c>
      <c r="R41" s="198"/>
      <c r="S41" s="198"/>
    </row>
    <row r="42" spans="1:19" s="251" customFormat="1" ht="56.25" x14ac:dyDescent="0.25">
      <c r="A42" s="207">
        <v>10</v>
      </c>
      <c r="B42" s="198" t="s">
        <v>150</v>
      </c>
      <c r="C42" s="197">
        <v>43829</v>
      </c>
      <c r="D42" s="245" t="s">
        <v>151</v>
      </c>
      <c r="E42" s="200"/>
      <c r="F42" s="198" t="s">
        <v>152</v>
      </c>
      <c r="G42" s="200" t="s">
        <v>153</v>
      </c>
      <c r="H42" s="198"/>
      <c r="I42" s="202">
        <v>77565.8</v>
      </c>
      <c r="J42" s="202">
        <v>77565.8</v>
      </c>
      <c r="K42" s="203">
        <v>51071.05</v>
      </c>
      <c r="L42" s="208">
        <v>43843</v>
      </c>
      <c r="M42" s="208">
        <v>43889</v>
      </c>
      <c r="N42" s="198" t="s">
        <v>33</v>
      </c>
      <c r="O42" s="198">
        <v>226</v>
      </c>
      <c r="P42" s="197">
        <v>43921</v>
      </c>
      <c r="Q42" s="197">
        <v>43921</v>
      </c>
      <c r="R42" s="198" t="s">
        <v>218</v>
      </c>
      <c r="S42" s="198"/>
    </row>
    <row r="43" spans="1:19" s="253" customFormat="1" ht="83.25" customHeight="1" x14ac:dyDescent="0.3">
      <c r="A43" s="207">
        <v>11</v>
      </c>
      <c r="B43" s="198">
        <v>110</v>
      </c>
      <c r="C43" s="197">
        <v>43867</v>
      </c>
      <c r="D43" s="245" t="s">
        <v>154</v>
      </c>
      <c r="E43" s="200"/>
      <c r="F43" s="198" t="s">
        <v>155</v>
      </c>
      <c r="G43" s="200" t="s">
        <v>156</v>
      </c>
      <c r="H43" s="198">
        <v>83937247</v>
      </c>
      <c r="I43" s="202">
        <v>33816</v>
      </c>
      <c r="J43" s="202">
        <v>33816</v>
      </c>
      <c r="K43" s="202">
        <v>33816</v>
      </c>
      <c r="L43" s="208">
        <v>43867</v>
      </c>
      <c r="M43" s="208">
        <v>44196</v>
      </c>
      <c r="N43" s="198" t="s">
        <v>33</v>
      </c>
      <c r="O43" s="198">
        <v>226</v>
      </c>
      <c r="P43" s="197">
        <v>44196</v>
      </c>
      <c r="Q43" s="197">
        <v>44196</v>
      </c>
      <c r="R43" s="198"/>
      <c r="S43" s="198"/>
    </row>
    <row r="44" spans="1:19" s="253" customFormat="1" ht="61.5" customHeight="1" x14ac:dyDescent="0.3">
      <c r="A44" s="207">
        <v>12</v>
      </c>
      <c r="B44" s="198" t="s">
        <v>159</v>
      </c>
      <c r="C44" s="197">
        <v>43880</v>
      </c>
      <c r="D44" s="245" t="s">
        <v>163</v>
      </c>
      <c r="E44" s="200"/>
      <c r="F44" s="198" t="s">
        <v>160</v>
      </c>
      <c r="G44" s="200" t="s">
        <v>161</v>
      </c>
      <c r="H44" s="198"/>
      <c r="I44" s="202">
        <v>2400</v>
      </c>
      <c r="J44" s="202">
        <v>2400</v>
      </c>
      <c r="K44" s="202">
        <f>$J$44</f>
        <v>2400</v>
      </c>
      <c r="L44" s="208">
        <v>43880</v>
      </c>
      <c r="M44" s="208">
        <v>43884</v>
      </c>
      <c r="N44" s="198" t="s">
        <v>43</v>
      </c>
      <c r="O44" s="198">
        <v>346</v>
      </c>
      <c r="P44" s="197">
        <v>43913</v>
      </c>
      <c r="Q44" s="197">
        <v>43913</v>
      </c>
      <c r="R44" s="198"/>
      <c r="S44" s="198"/>
    </row>
    <row r="45" spans="1:19" s="253" customFormat="1" ht="60.75" customHeight="1" x14ac:dyDescent="0.3">
      <c r="A45" s="207">
        <v>13</v>
      </c>
      <c r="B45" s="198" t="s">
        <v>162</v>
      </c>
      <c r="C45" s="197">
        <v>43878</v>
      </c>
      <c r="D45" s="245" t="s">
        <v>164</v>
      </c>
      <c r="E45" s="200"/>
      <c r="F45" s="198" t="s">
        <v>165</v>
      </c>
      <c r="G45" s="200" t="s">
        <v>166</v>
      </c>
      <c r="H45" s="198">
        <v>72156682</v>
      </c>
      <c r="I45" s="202">
        <v>2783.15</v>
      </c>
      <c r="J45" s="202">
        <v>2783.15</v>
      </c>
      <c r="K45" s="202">
        <f>$J$45</f>
        <v>2783.15</v>
      </c>
      <c r="L45" s="208">
        <v>43878</v>
      </c>
      <c r="M45" s="208">
        <v>43917</v>
      </c>
      <c r="N45" s="198" t="s">
        <v>43</v>
      </c>
      <c r="O45" s="198" t="s">
        <v>398</v>
      </c>
      <c r="P45" s="197">
        <v>44196</v>
      </c>
      <c r="Q45" s="197">
        <v>43951</v>
      </c>
      <c r="R45" s="198"/>
      <c r="S45" s="198"/>
    </row>
    <row r="46" spans="1:19" s="253" customFormat="1" ht="61.5" customHeight="1" x14ac:dyDescent="0.3">
      <c r="A46" s="207">
        <v>14</v>
      </c>
      <c r="B46" s="198" t="s">
        <v>167</v>
      </c>
      <c r="C46" s="197">
        <v>43875</v>
      </c>
      <c r="D46" s="247" t="s">
        <v>168</v>
      </c>
      <c r="E46" s="200"/>
      <c r="F46" s="198" t="s">
        <v>170</v>
      </c>
      <c r="G46" s="200" t="s">
        <v>169</v>
      </c>
      <c r="H46" s="198"/>
      <c r="I46" s="202">
        <v>29071.55</v>
      </c>
      <c r="J46" s="202">
        <v>29071.55</v>
      </c>
      <c r="K46" s="202">
        <f>$J$46</f>
        <v>29071.55</v>
      </c>
      <c r="L46" s="208">
        <v>43875</v>
      </c>
      <c r="M46" s="208">
        <v>43909</v>
      </c>
      <c r="N46" s="198" t="s">
        <v>33</v>
      </c>
      <c r="O46" s="198"/>
      <c r="P46" s="197">
        <v>43909</v>
      </c>
      <c r="Q46" s="197">
        <v>43909</v>
      </c>
      <c r="R46" s="198"/>
      <c r="S46" s="198"/>
    </row>
    <row r="47" spans="1:19" s="253" customFormat="1" ht="67.5" customHeight="1" x14ac:dyDescent="0.3">
      <c r="A47" s="207">
        <v>15</v>
      </c>
      <c r="B47" s="198">
        <v>663</v>
      </c>
      <c r="C47" s="197">
        <v>43882</v>
      </c>
      <c r="D47" s="247" t="s">
        <v>172</v>
      </c>
      <c r="E47" s="200"/>
      <c r="F47" s="198" t="s">
        <v>173</v>
      </c>
      <c r="G47" s="200" t="s">
        <v>174</v>
      </c>
      <c r="H47" s="198"/>
      <c r="I47" s="202">
        <v>127</v>
      </c>
      <c r="J47" s="202">
        <v>127</v>
      </c>
      <c r="K47" s="202">
        <f>$J$47</f>
        <v>127</v>
      </c>
      <c r="L47" s="208">
        <v>43882</v>
      </c>
      <c r="M47" s="208">
        <v>43886</v>
      </c>
      <c r="N47" s="198" t="s">
        <v>33</v>
      </c>
      <c r="O47" s="198"/>
      <c r="P47" s="197">
        <v>43941</v>
      </c>
      <c r="Q47" s="197">
        <v>43941</v>
      </c>
      <c r="R47" s="198"/>
      <c r="S47" s="198"/>
    </row>
    <row r="48" spans="1:19" s="254" customFormat="1" ht="57.75" customHeight="1" x14ac:dyDescent="0.3">
      <c r="A48" s="207">
        <v>16</v>
      </c>
      <c r="B48" s="198">
        <v>151</v>
      </c>
      <c r="C48" s="197">
        <v>43882</v>
      </c>
      <c r="D48" s="247" t="s">
        <v>175</v>
      </c>
      <c r="E48" s="200"/>
      <c r="F48" s="198" t="s">
        <v>176</v>
      </c>
      <c r="G48" s="200" t="s">
        <v>177</v>
      </c>
      <c r="H48" s="198"/>
      <c r="I48" s="202">
        <v>18777.830000000002</v>
      </c>
      <c r="J48" s="202">
        <v>18777.830000000002</v>
      </c>
      <c r="K48" s="202">
        <v>18777.830000000002</v>
      </c>
      <c r="L48" s="208">
        <v>43882</v>
      </c>
      <c r="M48" s="208">
        <v>44196</v>
      </c>
      <c r="N48" s="198" t="s">
        <v>33</v>
      </c>
      <c r="O48" s="198">
        <v>225</v>
      </c>
      <c r="P48" s="197">
        <v>44227</v>
      </c>
      <c r="Q48" s="198"/>
      <c r="R48" s="198"/>
      <c r="S48" s="198"/>
    </row>
    <row r="49" spans="1:19" s="255" customFormat="1" ht="90.75" customHeight="1" x14ac:dyDescent="0.25">
      <c r="A49" s="207">
        <v>17</v>
      </c>
      <c r="B49" s="198" t="s">
        <v>178</v>
      </c>
      <c r="C49" s="197">
        <v>43892</v>
      </c>
      <c r="D49" s="247" t="s">
        <v>151</v>
      </c>
      <c r="E49" s="200"/>
      <c r="F49" s="198" t="s">
        <v>152</v>
      </c>
      <c r="G49" s="200" t="s">
        <v>153</v>
      </c>
      <c r="H49" s="198"/>
      <c r="I49" s="202" t="s">
        <v>179</v>
      </c>
      <c r="J49" s="202">
        <v>16447.900000000001</v>
      </c>
      <c r="K49" s="202">
        <f>$J$49</f>
        <v>16447.900000000001</v>
      </c>
      <c r="L49" s="208">
        <v>43892</v>
      </c>
      <c r="M49" s="208">
        <v>43901</v>
      </c>
      <c r="N49" s="198" t="s">
        <v>33</v>
      </c>
      <c r="O49" s="198">
        <v>226</v>
      </c>
      <c r="P49" s="197">
        <v>43931</v>
      </c>
      <c r="Q49" s="197">
        <v>43931</v>
      </c>
      <c r="R49" s="198"/>
      <c r="S49" s="198"/>
    </row>
    <row r="50" spans="1:19" s="255" customFormat="1" ht="53.25" customHeight="1" x14ac:dyDescent="0.25">
      <c r="A50" s="207">
        <v>18</v>
      </c>
      <c r="B50" s="198" t="s">
        <v>180</v>
      </c>
      <c r="C50" s="197">
        <v>43882</v>
      </c>
      <c r="D50" s="247" t="s">
        <v>76</v>
      </c>
      <c r="E50" s="200"/>
      <c r="F50" s="198" t="s">
        <v>181</v>
      </c>
      <c r="G50" s="200" t="s">
        <v>182</v>
      </c>
      <c r="H50" s="198"/>
      <c r="I50" s="202">
        <v>48060</v>
      </c>
      <c r="J50" s="202">
        <v>48060</v>
      </c>
      <c r="K50" s="202">
        <f>$J$50</f>
        <v>48060</v>
      </c>
      <c r="L50" s="208">
        <v>43882</v>
      </c>
      <c r="M50" s="208">
        <v>43896</v>
      </c>
      <c r="N50" s="198" t="s">
        <v>33</v>
      </c>
      <c r="O50" s="198" t="s">
        <v>399</v>
      </c>
      <c r="P50" s="197">
        <v>43925</v>
      </c>
      <c r="Q50" s="197">
        <v>43925</v>
      </c>
      <c r="R50" s="198"/>
      <c r="S50" s="198"/>
    </row>
    <row r="51" spans="1:19" s="254" customFormat="1" ht="37.5" x14ac:dyDescent="0.35">
      <c r="A51" s="207">
        <v>19</v>
      </c>
      <c r="B51" s="198" t="s">
        <v>183</v>
      </c>
      <c r="C51" s="197">
        <v>43819</v>
      </c>
      <c r="D51" s="245" t="s">
        <v>184</v>
      </c>
      <c r="E51" s="200"/>
      <c r="F51" s="198" t="s">
        <v>185</v>
      </c>
      <c r="G51" s="200" t="s">
        <v>416</v>
      </c>
      <c r="H51" s="198"/>
      <c r="I51" s="202">
        <v>71225.2</v>
      </c>
      <c r="J51" s="202">
        <v>71225.2</v>
      </c>
      <c r="K51" s="256" t="s">
        <v>380</v>
      </c>
      <c r="L51" s="208">
        <v>43839</v>
      </c>
      <c r="M51" s="208">
        <v>43951</v>
      </c>
      <c r="N51" s="198" t="s">
        <v>186</v>
      </c>
      <c r="O51" s="198">
        <v>342</v>
      </c>
      <c r="P51" s="197">
        <v>43982</v>
      </c>
      <c r="Q51" s="198" t="s">
        <v>315</v>
      </c>
      <c r="R51" s="198"/>
      <c r="S51" s="198"/>
    </row>
    <row r="52" spans="1:19" s="254" customFormat="1" ht="56.25" x14ac:dyDescent="0.3">
      <c r="A52" s="207">
        <v>20</v>
      </c>
      <c r="B52" s="198" t="s">
        <v>187</v>
      </c>
      <c r="C52" s="197">
        <v>43826</v>
      </c>
      <c r="D52" s="245" t="s">
        <v>184</v>
      </c>
      <c r="E52" s="200"/>
      <c r="F52" s="198" t="s">
        <v>185</v>
      </c>
      <c r="G52" s="200" t="s">
        <v>416</v>
      </c>
      <c r="H52" s="198"/>
      <c r="I52" s="202">
        <v>18480</v>
      </c>
      <c r="J52" s="202">
        <v>18480</v>
      </c>
      <c r="K52" s="203">
        <v>12951.5</v>
      </c>
      <c r="L52" s="208">
        <v>43839</v>
      </c>
      <c r="M52" s="208">
        <v>43890</v>
      </c>
      <c r="N52" s="198" t="s">
        <v>186</v>
      </c>
      <c r="O52" s="198">
        <v>342</v>
      </c>
      <c r="P52" s="197">
        <v>43921</v>
      </c>
      <c r="Q52" s="197">
        <v>43921</v>
      </c>
      <c r="R52" s="198" t="s">
        <v>218</v>
      </c>
      <c r="S52" s="198"/>
    </row>
    <row r="53" spans="1:19" s="257" customFormat="1" ht="30.75" customHeight="1" x14ac:dyDescent="0.3">
      <c r="A53" s="207">
        <v>21</v>
      </c>
      <c r="B53" s="198" t="s">
        <v>188</v>
      </c>
      <c r="C53" s="197">
        <v>43826</v>
      </c>
      <c r="D53" s="245" t="s">
        <v>184</v>
      </c>
      <c r="E53" s="200"/>
      <c r="F53" s="198" t="s">
        <v>185</v>
      </c>
      <c r="G53" s="200" t="s">
        <v>416</v>
      </c>
      <c r="H53" s="198"/>
      <c r="I53" s="202">
        <v>36953.5</v>
      </c>
      <c r="J53" s="202">
        <v>36953.5</v>
      </c>
      <c r="K53" s="203">
        <v>25363.8</v>
      </c>
      <c r="L53" s="208">
        <v>43839</v>
      </c>
      <c r="M53" s="208">
        <v>43890</v>
      </c>
      <c r="N53" s="198" t="s">
        <v>186</v>
      </c>
      <c r="O53" s="198">
        <v>342</v>
      </c>
      <c r="P53" s="197">
        <v>43921</v>
      </c>
      <c r="Q53" s="197">
        <v>43921</v>
      </c>
      <c r="R53" s="198" t="s">
        <v>218</v>
      </c>
      <c r="S53" s="198"/>
    </row>
    <row r="54" spans="1:19" s="257" customFormat="1" ht="30.75" customHeight="1" x14ac:dyDescent="0.35">
      <c r="A54" s="207">
        <v>22</v>
      </c>
      <c r="B54" s="198" t="s">
        <v>189</v>
      </c>
      <c r="C54" s="197">
        <v>43892</v>
      </c>
      <c r="D54" s="245" t="s">
        <v>184</v>
      </c>
      <c r="E54" s="200"/>
      <c r="F54" s="198" t="s">
        <v>185</v>
      </c>
      <c r="G54" s="200" t="s">
        <v>416</v>
      </c>
      <c r="H54" s="198"/>
      <c r="I54" s="202">
        <v>50788.2</v>
      </c>
      <c r="J54" s="202">
        <v>50788.2</v>
      </c>
      <c r="K54" s="256" t="s">
        <v>381</v>
      </c>
      <c r="L54" s="208">
        <v>43892</v>
      </c>
      <c r="M54" s="208">
        <v>43951</v>
      </c>
      <c r="N54" s="198" t="s">
        <v>186</v>
      </c>
      <c r="O54" s="198">
        <v>342</v>
      </c>
      <c r="P54" s="197">
        <v>43982</v>
      </c>
      <c r="Q54" s="198" t="s">
        <v>315</v>
      </c>
      <c r="R54" s="198"/>
      <c r="S54" s="198"/>
    </row>
    <row r="55" spans="1:19" s="257" customFormat="1" ht="30.75" customHeight="1" x14ac:dyDescent="0.35">
      <c r="A55" s="207">
        <v>23</v>
      </c>
      <c r="B55" s="198" t="s">
        <v>190</v>
      </c>
      <c r="C55" s="197">
        <v>43892</v>
      </c>
      <c r="D55" s="245" t="s">
        <v>184</v>
      </c>
      <c r="E55" s="200"/>
      <c r="F55" s="198" t="s">
        <v>185</v>
      </c>
      <c r="G55" s="200" t="s">
        <v>416</v>
      </c>
      <c r="H55" s="198"/>
      <c r="I55" s="202">
        <v>12530</v>
      </c>
      <c r="J55" s="202">
        <v>12530</v>
      </c>
      <c r="K55" s="256" t="s">
        <v>382</v>
      </c>
      <c r="L55" s="208">
        <v>43892</v>
      </c>
      <c r="M55" s="208">
        <v>43921</v>
      </c>
      <c r="N55" s="198" t="s">
        <v>186</v>
      </c>
      <c r="O55" s="198">
        <v>342</v>
      </c>
      <c r="P55" s="197">
        <v>43951</v>
      </c>
      <c r="Q55" s="198" t="s">
        <v>315</v>
      </c>
      <c r="R55" s="198"/>
      <c r="S55" s="198"/>
    </row>
    <row r="56" spans="1:19" s="257" customFormat="1" ht="42" customHeight="1" x14ac:dyDescent="0.3">
      <c r="A56" s="207">
        <v>24</v>
      </c>
      <c r="B56" s="198">
        <v>152</v>
      </c>
      <c r="C56" s="197">
        <v>43894</v>
      </c>
      <c r="D56" s="247" t="s">
        <v>175</v>
      </c>
      <c r="E56" s="200"/>
      <c r="F56" s="198" t="s">
        <v>176</v>
      </c>
      <c r="G56" s="200" t="s">
        <v>177</v>
      </c>
      <c r="H56" s="198"/>
      <c r="I56" s="202">
        <v>17777.900000000001</v>
      </c>
      <c r="J56" s="202">
        <v>17777.900000000001</v>
      </c>
      <c r="K56" s="202">
        <f>$J$56</f>
        <v>17777.900000000001</v>
      </c>
      <c r="L56" s="208">
        <v>43894</v>
      </c>
      <c r="M56" s="208">
        <v>44196</v>
      </c>
      <c r="N56" s="198" t="s">
        <v>33</v>
      </c>
      <c r="O56" s="198" t="s">
        <v>191</v>
      </c>
      <c r="P56" s="197">
        <v>44227</v>
      </c>
      <c r="Q56" s="198"/>
      <c r="R56" s="198"/>
      <c r="S56" s="198"/>
    </row>
    <row r="57" spans="1:19" s="257" customFormat="1" ht="93.75" x14ac:dyDescent="0.3">
      <c r="A57" s="207">
        <v>25</v>
      </c>
      <c r="B57" s="198">
        <v>259</v>
      </c>
      <c r="C57" s="197">
        <v>43906</v>
      </c>
      <c r="D57" s="245" t="s">
        <v>219</v>
      </c>
      <c r="E57" s="200"/>
      <c r="F57" s="198" t="s">
        <v>155</v>
      </c>
      <c r="G57" s="200" t="s">
        <v>156</v>
      </c>
      <c r="H57" s="198">
        <v>83937247</v>
      </c>
      <c r="I57" s="202">
        <v>14400</v>
      </c>
      <c r="J57" s="202">
        <v>14400</v>
      </c>
      <c r="K57" s="202">
        <f>$J$57</f>
        <v>14400</v>
      </c>
      <c r="L57" s="208">
        <v>43906</v>
      </c>
      <c r="M57" s="208">
        <v>44196</v>
      </c>
      <c r="N57" s="198" t="s">
        <v>33</v>
      </c>
      <c r="O57" s="198" t="s">
        <v>223</v>
      </c>
      <c r="P57" s="197">
        <v>44196</v>
      </c>
      <c r="Q57" s="198"/>
      <c r="R57" s="198"/>
      <c r="S57" s="198"/>
    </row>
    <row r="58" spans="1:19" s="257" customFormat="1" ht="36" customHeight="1" x14ac:dyDescent="0.3">
      <c r="A58" s="207">
        <v>26</v>
      </c>
      <c r="B58" s="198" t="s">
        <v>224</v>
      </c>
      <c r="C58" s="197">
        <v>43909</v>
      </c>
      <c r="D58" s="245" t="s">
        <v>225</v>
      </c>
      <c r="E58" s="200"/>
      <c r="F58" s="198" t="s">
        <v>220</v>
      </c>
      <c r="G58" s="200" t="s">
        <v>226</v>
      </c>
      <c r="H58" s="198"/>
      <c r="I58" s="202">
        <v>73900</v>
      </c>
      <c r="J58" s="202">
        <v>73900</v>
      </c>
      <c r="K58" s="202">
        <v>73900</v>
      </c>
      <c r="L58" s="208">
        <v>43909</v>
      </c>
      <c r="M58" s="208">
        <v>44196</v>
      </c>
      <c r="N58" s="198" t="s">
        <v>227</v>
      </c>
      <c r="O58" s="198" t="s">
        <v>399</v>
      </c>
      <c r="P58" s="197">
        <v>44196</v>
      </c>
      <c r="Q58" s="197">
        <v>44073</v>
      </c>
      <c r="R58" s="198"/>
      <c r="S58" s="198"/>
    </row>
    <row r="59" spans="1:19" s="257" customFormat="1" ht="55.5" customHeight="1" x14ac:dyDescent="0.3">
      <c r="A59" s="198">
        <v>27</v>
      </c>
      <c r="B59" s="200" t="s">
        <v>229</v>
      </c>
      <c r="C59" s="197">
        <v>43916</v>
      </c>
      <c r="D59" s="212" t="s">
        <v>228</v>
      </c>
      <c r="E59" s="200"/>
      <c r="F59" s="198" t="s">
        <v>221</v>
      </c>
      <c r="G59" s="200" t="s">
        <v>230</v>
      </c>
      <c r="H59" s="198"/>
      <c r="I59" s="202">
        <v>3300</v>
      </c>
      <c r="J59" s="213">
        <v>3300</v>
      </c>
      <c r="K59" s="213">
        <v>3300</v>
      </c>
      <c r="L59" s="197">
        <v>43916</v>
      </c>
      <c r="M59" s="197">
        <v>43975</v>
      </c>
      <c r="N59" s="198" t="s">
        <v>227</v>
      </c>
      <c r="O59" s="198" t="s">
        <v>400</v>
      </c>
      <c r="P59" s="197">
        <v>43975</v>
      </c>
      <c r="Q59" s="197">
        <v>43975</v>
      </c>
      <c r="R59" s="198"/>
      <c r="S59" s="198"/>
    </row>
    <row r="60" spans="1:19" s="257" customFormat="1" ht="37.5" x14ac:dyDescent="0.3">
      <c r="A60" s="198">
        <v>28</v>
      </c>
      <c r="B60" s="198" t="s">
        <v>231</v>
      </c>
      <c r="C60" s="197">
        <v>43917</v>
      </c>
      <c r="D60" s="212" t="s">
        <v>184</v>
      </c>
      <c r="E60" s="200"/>
      <c r="F60" s="198" t="s">
        <v>185</v>
      </c>
      <c r="G60" s="200" t="s">
        <v>416</v>
      </c>
      <c r="H60" s="198"/>
      <c r="I60" s="202">
        <v>12580</v>
      </c>
      <c r="J60" s="202">
        <v>12580</v>
      </c>
      <c r="K60" s="202">
        <v>0</v>
      </c>
      <c r="L60" s="197">
        <v>43922</v>
      </c>
      <c r="M60" s="197">
        <v>43951</v>
      </c>
      <c r="N60" s="198" t="s">
        <v>43</v>
      </c>
      <c r="O60" s="198">
        <v>342</v>
      </c>
      <c r="P60" s="197">
        <v>43982</v>
      </c>
      <c r="Q60" s="198" t="s">
        <v>315</v>
      </c>
      <c r="R60" s="198"/>
      <c r="S60" s="198"/>
    </row>
    <row r="61" spans="1:19" s="257" customFormat="1" ht="18.75" x14ac:dyDescent="0.3">
      <c r="A61" s="198">
        <v>29</v>
      </c>
      <c r="B61" s="198" t="s">
        <v>232</v>
      </c>
      <c r="C61" s="197">
        <v>43928</v>
      </c>
      <c r="D61" s="212" t="s">
        <v>233</v>
      </c>
      <c r="E61" s="200"/>
      <c r="F61" s="198" t="s">
        <v>220</v>
      </c>
      <c r="G61" s="200" t="s">
        <v>226</v>
      </c>
      <c r="H61" s="198"/>
      <c r="I61" s="202">
        <v>20000</v>
      </c>
      <c r="J61" s="202">
        <v>20000</v>
      </c>
      <c r="K61" s="202">
        <v>20000</v>
      </c>
      <c r="L61" s="197">
        <v>43928</v>
      </c>
      <c r="M61" s="197">
        <v>44196</v>
      </c>
      <c r="N61" s="198" t="s">
        <v>227</v>
      </c>
      <c r="O61" s="198">
        <v>310</v>
      </c>
      <c r="P61" s="197">
        <v>44196</v>
      </c>
      <c r="Q61" s="197">
        <v>44073</v>
      </c>
      <c r="R61" s="198"/>
      <c r="S61" s="198"/>
    </row>
    <row r="62" spans="1:19" s="257" customFormat="1" ht="56.25" x14ac:dyDescent="0.3">
      <c r="A62" s="198">
        <v>30</v>
      </c>
      <c r="B62" s="197" t="s">
        <v>234</v>
      </c>
      <c r="C62" s="197">
        <v>43928</v>
      </c>
      <c r="D62" s="212" t="s">
        <v>235</v>
      </c>
      <c r="E62" s="200"/>
      <c r="F62" s="198" t="s">
        <v>220</v>
      </c>
      <c r="G62" s="200" t="s">
        <v>226</v>
      </c>
      <c r="H62" s="198"/>
      <c r="I62" s="202">
        <v>3100</v>
      </c>
      <c r="J62" s="202">
        <v>3100</v>
      </c>
      <c r="K62" s="202">
        <v>3100</v>
      </c>
      <c r="L62" s="197">
        <v>43928</v>
      </c>
      <c r="M62" s="197">
        <v>44196</v>
      </c>
      <c r="N62" s="198" t="s">
        <v>43</v>
      </c>
      <c r="O62" s="198">
        <v>346</v>
      </c>
      <c r="P62" s="197">
        <v>44196</v>
      </c>
      <c r="Q62" s="197">
        <v>44073</v>
      </c>
      <c r="R62" s="198"/>
      <c r="S62" s="198"/>
    </row>
    <row r="63" spans="1:19" s="257" customFormat="1" ht="18.75" x14ac:dyDescent="0.3">
      <c r="A63" s="198">
        <v>31</v>
      </c>
      <c r="B63" s="198" t="s">
        <v>236</v>
      </c>
      <c r="C63" s="197">
        <v>43928</v>
      </c>
      <c r="D63" s="212" t="s">
        <v>233</v>
      </c>
      <c r="E63" s="200"/>
      <c r="F63" s="198" t="s">
        <v>238</v>
      </c>
      <c r="G63" s="200" t="s">
        <v>239</v>
      </c>
      <c r="H63" s="198"/>
      <c r="I63" s="202">
        <v>20000</v>
      </c>
      <c r="J63" s="202">
        <v>20000</v>
      </c>
      <c r="K63" s="202">
        <v>20000</v>
      </c>
      <c r="L63" s="197">
        <v>43928</v>
      </c>
      <c r="M63" s="197">
        <v>44196</v>
      </c>
      <c r="N63" s="198" t="s">
        <v>227</v>
      </c>
      <c r="O63" s="198">
        <v>310</v>
      </c>
      <c r="P63" s="197">
        <v>44196</v>
      </c>
      <c r="Q63" s="197">
        <v>44073</v>
      </c>
      <c r="R63" s="198"/>
      <c r="S63" s="198"/>
    </row>
    <row r="64" spans="1:19" s="258" customFormat="1" ht="29.25" customHeight="1" x14ac:dyDescent="0.25">
      <c r="A64" s="198">
        <v>32</v>
      </c>
      <c r="B64" s="198" t="s">
        <v>237</v>
      </c>
      <c r="C64" s="197">
        <v>43928</v>
      </c>
      <c r="D64" s="212" t="s">
        <v>235</v>
      </c>
      <c r="E64" s="200"/>
      <c r="F64" s="198" t="s">
        <v>238</v>
      </c>
      <c r="G64" s="200" t="s">
        <v>239</v>
      </c>
      <c r="H64" s="198"/>
      <c r="I64" s="202">
        <v>3100</v>
      </c>
      <c r="J64" s="202">
        <v>3100</v>
      </c>
      <c r="K64" s="202">
        <v>3100</v>
      </c>
      <c r="L64" s="197">
        <v>43928</v>
      </c>
      <c r="M64" s="197">
        <v>44196</v>
      </c>
      <c r="N64" s="198" t="s">
        <v>43</v>
      </c>
      <c r="O64" s="198">
        <v>346</v>
      </c>
      <c r="P64" s="197">
        <v>44196</v>
      </c>
      <c r="Q64" s="197">
        <v>44073</v>
      </c>
      <c r="R64" s="198"/>
      <c r="S64" s="198"/>
    </row>
    <row r="65" spans="1:19" s="235" customFormat="1" ht="51" customHeight="1" x14ac:dyDescent="0.3">
      <c r="A65" s="198">
        <v>33</v>
      </c>
      <c r="B65" s="198" t="s">
        <v>240</v>
      </c>
      <c r="C65" s="197">
        <v>43936</v>
      </c>
      <c r="D65" s="212" t="s">
        <v>241</v>
      </c>
      <c r="E65" s="200"/>
      <c r="F65" s="198" t="s">
        <v>242</v>
      </c>
      <c r="G65" s="200" t="s">
        <v>243</v>
      </c>
      <c r="H65" s="198"/>
      <c r="I65" s="202">
        <v>1500</v>
      </c>
      <c r="J65" s="202">
        <v>1500</v>
      </c>
      <c r="K65" s="202">
        <v>1500</v>
      </c>
      <c r="L65" s="197">
        <v>43936</v>
      </c>
      <c r="M65" s="197">
        <v>43946</v>
      </c>
      <c r="N65" s="198" t="s">
        <v>227</v>
      </c>
      <c r="O65" s="198" t="s">
        <v>223</v>
      </c>
      <c r="P65" s="197">
        <v>43981</v>
      </c>
      <c r="Q65" s="197">
        <v>43981</v>
      </c>
      <c r="R65" s="198"/>
      <c r="S65" s="198"/>
    </row>
    <row r="66" spans="1:19" s="235" customFormat="1" ht="37.5" x14ac:dyDescent="0.3">
      <c r="A66" s="198">
        <v>34</v>
      </c>
      <c r="B66" s="198" t="s">
        <v>254</v>
      </c>
      <c r="C66" s="197">
        <v>43948</v>
      </c>
      <c r="D66" s="212" t="s">
        <v>253</v>
      </c>
      <c r="E66" s="200"/>
      <c r="F66" s="259" t="s">
        <v>469</v>
      </c>
      <c r="G66" s="200" t="s">
        <v>255</v>
      </c>
      <c r="H66" s="198"/>
      <c r="I66" s="202">
        <v>5000</v>
      </c>
      <c r="J66" s="202">
        <v>5000</v>
      </c>
      <c r="K66" s="202">
        <v>5000</v>
      </c>
      <c r="L66" s="197">
        <v>43948</v>
      </c>
      <c r="M66" s="197">
        <v>44196</v>
      </c>
      <c r="N66" s="198" t="s">
        <v>43</v>
      </c>
      <c r="O66" s="198">
        <v>346</v>
      </c>
      <c r="P66" s="197">
        <v>44196</v>
      </c>
      <c r="Q66" s="197">
        <v>44073</v>
      </c>
      <c r="R66" s="198"/>
      <c r="S66" s="198"/>
    </row>
    <row r="67" spans="1:19" s="235" customFormat="1" ht="18.75" customHeight="1" x14ac:dyDescent="0.3">
      <c r="A67" s="198">
        <v>35</v>
      </c>
      <c r="B67" s="260" t="s">
        <v>257</v>
      </c>
      <c r="C67" s="197">
        <v>43948</v>
      </c>
      <c r="D67" s="212" t="s">
        <v>253</v>
      </c>
      <c r="E67" s="200"/>
      <c r="F67" s="259" t="s">
        <v>256</v>
      </c>
      <c r="G67" s="200" t="s">
        <v>255</v>
      </c>
      <c r="H67" s="198"/>
      <c r="I67" s="202">
        <v>5000</v>
      </c>
      <c r="J67" s="202">
        <v>5000</v>
      </c>
      <c r="K67" s="202">
        <v>5000</v>
      </c>
      <c r="L67" s="197">
        <v>43949</v>
      </c>
      <c r="M67" s="197">
        <v>44196</v>
      </c>
      <c r="N67" s="198" t="s">
        <v>43</v>
      </c>
      <c r="O67" s="198">
        <v>346</v>
      </c>
      <c r="P67" s="197">
        <v>44196</v>
      </c>
      <c r="Q67" s="197">
        <v>44073</v>
      </c>
      <c r="R67" s="198"/>
      <c r="S67" s="198"/>
    </row>
    <row r="68" spans="1:19" s="235" customFormat="1" ht="15.75" customHeight="1" x14ac:dyDescent="0.3">
      <c r="A68" s="198">
        <v>36</v>
      </c>
      <c r="B68" s="198" t="s">
        <v>258</v>
      </c>
      <c r="C68" s="197">
        <v>43965</v>
      </c>
      <c r="D68" s="212" t="s">
        <v>184</v>
      </c>
      <c r="E68" s="200"/>
      <c r="F68" s="198" t="s">
        <v>185</v>
      </c>
      <c r="G68" s="200" t="s">
        <v>416</v>
      </c>
      <c r="H68" s="198"/>
      <c r="I68" s="202">
        <v>3551</v>
      </c>
      <c r="J68" s="202">
        <v>3551</v>
      </c>
      <c r="K68" s="202">
        <v>1570</v>
      </c>
      <c r="L68" s="197">
        <v>43965</v>
      </c>
      <c r="M68" s="197">
        <v>43982</v>
      </c>
      <c r="N68" s="198" t="s">
        <v>259</v>
      </c>
      <c r="O68" s="198">
        <v>342</v>
      </c>
      <c r="P68" s="197">
        <v>43994</v>
      </c>
      <c r="Q68" s="197">
        <v>43994</v>
      </c>
      <c r="R68" s="198" t="s">
        <v>218</v>
      </c>
      <c r="S68" s="198"/>
    </row>
    <row r="69" spans="1:19" s="235" customFormat="1" ht="15.75" customHeight="1" x14ac:dyDescent="0.3">
      <c r="A69" s="198">
        <v>37</v>
      </c>
      <c r="B69" s="198" t="s">
        <v>260</v>
      </c>
      <c r="C69" s="197">
        <v>43965</v>
      </c>
      <c r="D69" s="212" t="s">
        <v>184</v>
      </c>
      <c r="E69" s="200"/>
      <c r="F69" s="198" t="s">
        <v>185</v>
      </c>
      <c r="G69" s="200" t="s">
        <v>416</v>
      </c>
      <c r="H69" s="198"/>
      <c r="I69" s="202">
        <v>45904.2</v>
      </c>
      <c r="J69" s="202">
        <v>45904.2</v>
      </c>
      <c r="K69" s="202">
        <v>6463.76</v>
      </c>
      <c r="L69" s="197">
        <v>43965</v>
      </c>
      <c r="M69" s="197">
        <v>43982</v>
      </c>
      <c r="N69" s="198" t="s">
        <v>43</v>
      </c>
      <c r="O69" s="198">
        <v>342</v>
      </c>
      <c r="P69" s="197">
        <v>43994</v>
      </c>
      <c r="Q69" s="197">
        <v>43994</v>
      </c>
      <c r="R69" s="198" t="s">
        <v>261</v>
      </c>
      <c r="S69" s="198"/>
    </row>
    <row r="70" spans="1:19" s="224" customFormat="1" ht="15" customHeight="1" x14ac:dyDescent="0.3">
      <c r="A70" s="198">
        <v>38</v>
      </c>
      <c r="B70" s="198">
        <v>193</v>
      </c>
      <c r="C70" s="261">
        <v>43969</v>
      </c>
      <c r="D70" s="212" t="s">
        <v>262</v>
      </c>
      <c r="E70" s="200"/>
      <c r="F70" s="198" t="s">
        <v>263</v>
      </c>
      <c r="G70" s="200" t="s">
        <v>264</v>
      </c>
      <c r="H70" s="198"/>
      <c r="I70" s="202">
        <v>79938</v>
      </c>
      <c r="J70" s="202">
        <v>79938</v>
      </c>
      <c r="K70" s="202">
        <v>79938</v>
      </c>
      <c r="L70" s="197">
        <v>43969</v>
      </c>
      <c r="M70" s="197">
        <v>44196</v>
      </c>
      <c r="N70" s="198" t="s">
        <v>227</v>
      </c>
      <c r="O70" s="198" t="s">
        <v>265</v>
      </c>
      <c r="P70" s="197">
        <v>44196</v>
      </c>
      <c r="Q70" s="197">
        <v>44104</v>
      </c>
      <c r="R70" s="198"/>
      <c r="S70" s="198"/>
    </row>
    <row r="71" spans="1:19" s="235" customFormat="1" ht="37.5" customHeight="1" x14ac:dyDescent="0.3">
      <c r="A71" s="198">
        <v>39</v>
      </c>
      <c r="B71" s="262" t="s">
        <v>267</v>
      </c>
      <c r="C71" s="197">
        <v>43986</v>
      </c>
      <c r="D71" s="212" t="s">
        <v>266</v>
      </c>
      <c r="E71" s="263"/>
      <c r="F71" s="264" t="s">
        <v>268</v>
      </c>
      <c r="G71" s="263" t="s">
        <v>269</v>
      </c>
      <c r="H71" s="264"/>
      <c r="I71" s="265">
        <v>25672.48</v>
      </c>
      <c r="J71" s="265">
        <v>25672.48</v>
      </c>
      <c r="K71" s="265">
        <v>25672.48</v>
      </c>
      <c r="L71" s="266">
        <v>43986</v>
      </c>
      <c r="M71" s="266">
        <v>44196</v>
      </c>
      <c r="N71" s="198" t="s">
        <v>227</v>
      </c>
      <c r="O71" s="198" t="s">
        <v>401</v>
      </c>
      <c r="P71" s="266">
        <v>44196</v>
      </c>
      <c r="Q71" s="266">
        <v>44012</v>
      </c>
      <c r="R71" s="264"/>
      <c r="S71" s="264"/>
    </row>
    <row r="72" spans="1:19" s="235" customFormat="1" ht="56.25" x14ac:dyDescent="0.35">
      <c r="A72" s="198">
        <v>40</v>
      </c>
      <c r="B72" s="198" t="s">
        <v>271</v>
      </c>
      <c r="C72" s="267">
        <v>43993</v>
      </c>
      <c r="D72" s="212" t="s">
        <v>270</v>
      </c>
      <c r="E72" s="200"/>
      <c r="F72" s="198" t="s">
        <v>220</v>
      </c>
      <c r="G72" s="268">
        <v>7104082900</v>
      </c>
      <c r="H72" s="198"/>
      <c r="I72" s="202">
        <v>20737.5</v>
      </c>
      <c r="J72" s="202">
        <v>20737.5</v>
      </c>
      <c r="K72" s="202">
        <v>20737.5</v>
      </c>
      <c r="L72" s="197">
        <v>43993</v>
      </c>
      <c r="M72" s="197">
        <v>44038</v>
      </c>
      <c r="N72" s="198"/>
      <c r="O72" s="198" t="s">
        <v>272</v>
      </c>
      <c r="P72" s="197">
        <v>44038</v>
      </c>
      <c r="Q72" s="197">
        <v>44038</v>
      </c>
      <c r="R72" s="198"/>
      <c r="S72" s="198"/>
    </row>
    <row r="73" spans="1:19" s="235" customFormat="1" ht="15" customHeight="1" x14ac:dyDescent="0.35">
      <c r="A73" s="198">
        <v>41</v>
      </c>
      <c r="B73" s="198" t="s">
        <v>274</v>
      </c>
      <c r="C73" s="197">
        <v>44004</v>
      </c>
      <c r="D73" s="212" t="s">
        <v>273</v>
      </c>
      <c r="E73" s="200"/>
      <c r="F73" s="198" t="s">
        <v>275</v>
      </c>
      <c r="G73" s="268">
        <v>7105019844</v>
      </c>
      <c r="H73" s="198"/>
      <c r="I73" s="202">
        <v>94700</v>
      </c>
      <c r="J73" s="202">
        <v>94700</v>
      </c>
      <c r="K73" s="202">
        <v>94700</v>
      </c>
      <c r="L73" s="197">
        <v>44004</v>
      </c>
      <c r="M73" s="198"/>
      <c r="N73" s="198" t="s">
        <v>312</v>
      </c>
      <c r="O73" s="198" t="s">
        <v>402</v>
      </c>
      <c r="P73" s="197">
        <v>44063</v>
      </c>
      <c r="Q73" s="197">
        <v>44063</v>
      </c>
      <c r="R73" s="198"/>
      <c r="S73" s="198"/>
    </row>
    <row r="74" spans="1:19" s="269" customFormat="1" ht="75" x14ac:dyDescent="0.3">
      <c r="A74" s="198">
        <v>42</v>
      </c>
      <c r="B74" s="198" t="s">
        <v>278</v>
      </c>
      <c r="C74" s="197">
        <v>44011</v>
      </c>
      <c r="D74" s="212" t="s">
        <v>276</v>
      </c>
      <c r="E74" s="200"/>
      <c r="F74" s="198" t="s">
        <v>146</v>
      </c>
      <c r="G74" s="200" t="s">
        <v>147</v>
      </c>
      <c r="H74" s="198"/>
      <c r="I74" s="202">
        <v>5100</v>
      </c>
      <c r="J74" s="202">
        <v>5100</v>
      </c>
      <c r="K74" s="202">
        <v>5100</v>
      </c>
      <c r="L74" s="197">
        <v>44013</v>
      </c>
      <c r="M74" s="197">
        <v>44104</v>
      </c>
      <c r="N74" s="198" t="s">
        <v>227</v>
      </c>
      <c r="O74" s="198" t="s">
        <v>277</v>
      </c>
      <c r="P74" s="197">
        <v>44134</v>
      </c>
      <c r="Q74" s="197"/>
      <c r="R74" s="198"/>
      <c r="S74" s="198"/>
    </row>
    <row r="75" spans="1:19" s="269" customFormat="1" ht="75" x14ac:dyDescent="0.3">
      <c r="A75" s="198">
        <v>43</v>
      </c>
      <c r="B75" s="198" t="s">
        <v>279</v>
      </c>
      <c r="C75" s="197">
        <v>44011</v>
      </c>
      <c r="D75" s="212" t="s">
        <v>276</v>
      </c>
      <c r="E75" s="200"/>
      <c r="F75" s="198" t="s">
        <v>146</v>
      </c>
      <c r="G75" s="200" t="s">
        <v>147</v>
      </c>
      <c r="H75" s="198"/>
      <c r="I75" s="202">
        <v>5100</v>
      </c>
      <c r="J75" s="202">
        <v>5100</v>
      </c>
      <c r="K75" s="202">
        <v>5100</v>
      </c>
      <c r="L75" s="197">
        <v>44013</v>
      </c>
      <c r="M75" s="197">
        <v>44104</v>
      </c>
      <c r="N75" s="198" t="s">
        <v>313</v>
      </c>
      <c r="O75" s="198">
        <v>226</v>
      </c>
      <c r="P75" s="197">
        <v>44134</v>
      </c>
      <c r="Q75" s="198"/>
      <c r="R75" s="198"/>
      <c r="S75" s="198"/>
    </row>
    <row r="76" spans="1:19" s="269" customFormat="1" ht="37.5" x14ac:dyDescent="0.3">
      <c r="A76" s="198">
        <v>44</v>
      </c>
      <c r="B76" s="198" t="s">
        <v>311</v>
      </c>
      <c r="C76" s="197">
        <v>44014</v>
      </c>
      <c r="D76" s="212" t="s">
        <v>310</v>
      </c>
      <c r="E76" s="200"/>
      <c r="F76" s="198" t="s">
        <v>304</v>
      </c>
      <c r="G76" s="200" t="s">
        <v>305</v>
      </c>
      <c r="H76" s="198"/>
      <c r="I76" s="202">
        <v>8695.2999999999993</v>
      </c>
      <c r="J76" s="202">
        <v>8695.2999999999993</v>
      </c>
      <c r="K76" s="202">
        <v>8695.2999999999993</v>
      </c>
      <c r="L76" s="197">
        <v>44014</v>
      </c>
      <c r="M76" s="197">
        <v>44042</v>
      </c>
      <c r="N76" s="198" t="s">
        <v>314</v>
      </c>
      <c r="O76" s="198">
        <v>342</v>
      </c>
      <c r="P76" s="197">
        <v>44073</v>
      </c>
      <c r="Q76" s="197">
        <v>44073</v>
      </c>
      <c r="R76" s="198"/>
      <c r="S76" s="198"/>
    </row>
    <row r="77" spans="1:19" s="269" customFormat="1" ht="62.25" customHeight="1" x14ac:dyDescent="0.3">
      <c r="A77" s="198">
        <v>45</v>
      </c>
      <c r="B77" s="198" t="s">
        <v>316</v>
      </c>
      <c r="C77" s="197">
        <v>44018</v>
      </c>
      <c r="D77" s="212" t="s">
        <v>317</v>
      </c>
      <c r="E77" s="200"/>
      <c r="F77" s="198" t="s">
        <v>170</v>
      </c>
      <c r="G77" s="200" t="s">
        <v>318</v>
      </c>
      <c r="H77" s="198"/>
      <c r="I77" s="202">
        <v>1500</v>
      </c>
      <c r="J77" s="202">
        <v>1500</v>
      </c>
      <c r="K77" s="202">
        <v>1500</v>
      </c>
      <c r="L77" s="198" t="s">
        <v>319</v>
      </c>
      <c r="M77" s="197">
        <v>44027</v>
      </c>
      <c r="N77" s="198" t="s">
        <v>227</v>
      </c>
      <c r="O77" s="198">
        <v>225.02</v>
      </c>
      <c r="P77" s="197">
        <v>44196</v>
      </c>
      <c r="Q77" s="197">
        <v>44058</v>
      </c>
      <c r="R77" s="198"/>
      <c r="S77" s="198"/>
    </row>
    <row r="78" spans="1:19" s="269" customFormat="1" ht="37.5" x14ac:dyDescent="0.3">
      <c r="A78" s="198">
        <v>46</v>
      </c>
      <c r="B78" s="198" t="s">
        <v>320</v>
      </c>
      <c r="C78" s="197">
        <v>44029</v>
      </c>
      <c r="D78" s="212" t="s">
        <v>321</v>
      </c>
      <c r="E78" s="200"/>
      <c r="F78" s="198" t="s">
        <v>181</v>
      </c>
      <c r="G78" s="200" t="s">
        <v>322</v>
      </c>
      <c r="H78" s="198"/>
      <c r="I78" s="202">
        <v>93000</v>
      </c>
      <c r="J78" s="202">
        <v>93000</v>
      </c>
      <c r="K78" s="202">
        <v>93000</v>
      </c>
      <c r="L78" s="197">
        <v>44029</v>
      </c>
      <c r="M78" s="197">
        <v>44023</v>
      </c>
      <c r="N78" s="198" t="s">
        <v>313</v>
      </c>
      <c r="O78" s="198" t="s">
        <v>403</v>
      </c>
      <c r="P78" s="197">
        <v>44073</v>
      </c>
      <c r="Q78" s="197">
        <v>44073</v>
      </c>
      <c r="R78" s="198"/>
      <c r="S78" s="198"/>
    </row>
    <row r="79" spans="1:19" s="269" customFormat="1" ht="85.5" customHeight="1" x14ac:dyDescent="0.3">
      <c r="A79" s="198">
        <v>47</v>
      </c>
      <c r="B79" s="198" t="s">
        <v>323</v>
      </c>
      <c r="C79" s="197">
        <v>44032</v>
      </c>
      <c r="D79" s="212" t="s">
        <v>324</v>
      </c>
      <c r="E79" s="200"/>
      <c r="F79" s="198" t="s">
        <v>325</v>
      </c>
      <c r="G79" s="200" t="s">
        <v>326</v>
      </c>
      <c r="H79" s="198"/>
      <c r="I79" s="202" t="s">
        <v>327</v>
      </c>
      <c r="J79" s="202" t="s">
        <v>327</v>
      </c>
      <c r="K79" s="202" t="s">
        <v>327</v>
      </c>
      <c r="L79" s="197">
        <v>44032</v>
      </c>
      <c r="M79" s="197">
        <v>44037</v>
      </c>
      <c r="N79" s="198" t="s">
        <v>227</v>
      </c>
      <c r="O79" s="198">
        <v>226.01</v>
      </c>
      <c r="P79" s="197">
        <v>44073</v>
      </c>
      <c r="Q79" s="197">
        <v>44073</v>
      </c>
      <c r="R79" s="198"/>
      <c r="S79" s="198"/>
    </row>
    <row r="80" spans="1:19" s="269" customFormat="1" ht="68.25" customHeight="1" x14ac:dyDescent="0.3">
      <c r="A80" s="198">
        <v>48</v>
      </c>
      <c r="B80" s="198" t="s">
        <v>328</v>
      </c>
      <c r="C80" s="197">
        <f t="shared" ref="C80:S80" si="0">C79</f>
        <v>44032</v>
      </c>
      <c r="D80" s="212" t="str">
        <f t="shared" si="0"/>
        <v>Выполнение работ по монтажу и пуску-наладке тревожной сигнализации (далее "ТСО"; Техническое средство охраны) и сдать в эксплуатацию.</v>
      </c>
      <c r="E80" s="200"/>
      <c r="F80" s="198" t="str">
        <f t="shared" si="0"/>
        <v>ФГУП "Охрана" Росгвардии</v>
      </c>
      <c r="G80" s="200" t="str">
        <f t="shared" si="0"/>
        <v>7719555477__</v>
      </c>
      <c r="H80" s="206"/>
      <c r="I80" s="202" t="str">
        <f t="shared" si="0"/>
        <v>21 254,15</v>
      </c>
      <c r="J80" s="202" t="str">
        <f t="shared" si="0"/>
        <v>21 254,15</v>
      </c>
      <c r="K80" s="202" t="str">
        <f t="shared" si="0"/>
        <v>21 254,15</v>
      </c>
      <c r="L80" s="197">
        <v>44032</v>
      </c>
      <c r="M80" s="197">
        <v>44037</v>
      </c>
      <c r="N80" s="198" t="str">
        <f t="shared" si="0"/>
        <v>б/т</v>
      </c>
      <c r="O80" s="198">
        <f t="shared" si="0"/>
        <v>226.01</v>
      </c>
      <c r="P80" s="197">
        <f t="shared" si="0"/>
        <v>44073</v>
      </c>
      <c r="Q80" s="197">
        <v>44073</v>
      </c>
      <c r="R80" s="198">
        <f t="shared" si="0"/>
        <v>0</v>
      </c>
      <c r="S80" s="198">
        <f t="shared" si="0"/>
        <v>0</v>
      </c>
    </row>
    <row r="81" spans="1:19" s="269" customFormat="1" ht="31.5" customHeight="1" x14ac:dyDescent="0.3">
      <c r="A81" s="198">
        <v>49</v>
      </c>
      <c r="B81" s="198" t="s">
        <v>329</v>
      </c>
      <c r="C81" s="197">
        <v>44042</v>
      </c>
      <c r="D81" s="212" t="s">
        <v>330</v>
      </c>
      <c r="E81" s="200"/>
      <c r="F81" s="198" t="s">
        <v>331</v>
      </c>
      <c r="G81" s="200" t="s">
        <v>332</v>
      </c>
      <c r="H81" s="198"/>
      <c r="I81" s="202">
        <v>6000</v>
      </c>
      <c r="J81" s="202">
        <v>6000</v>
      </c>
      <c r="K81" s="202">
        <v>6000</v>
      </c>
      <c r="L81" s="197">
        <v>44042</v>
      </c>
      <c r="M81" s="197">
        <v>44196</v>
      </c>
      <c r="N81" s="198" t="s">
        <v>227</v>
      </c>
      <c r="O81" s="198">
        <v>225.02</v>
      </c>
      <c r="P81" s="197">
        <v>44196</v>
      </c>
      <c r="Q81" s="197">
        <v>44196</v>
      </c>
      <c r="R81" s="198"/>
      <c r="S81" s="198"/>
    </row>
    <row r="82" spans="1:19" s="269" customFormat="1" ht="15.75" customHeight="1" x14ac:dyDescent="0.3">
      <c r="A82" s="198">
        <v>50</v>
      </c>
      <c r="B82" s="198" t="s">
        <v>333</v>
      </c>
      <c r="C82" s="197">
        <v>44014</v>
      </c>
      <c r="D82" s="212" t="s">
        <v>334</v>
      </c>
      <c r="E82" s="200"/>
      <c r="F82" s="198" t="s">
        <v>193</v>
      </c>
      <c r="G82" s="200" t="s">
        <v>416</v>
      </c>
      <c r="H82" s="198"/>
      <c r="I82" s="202">
        <v>655.58</v>
      </c>
      <c r="J82" s="202">
        <v>655.58</v>
      </c>
      <c r="K82" s="202">
        <v>236.18</v>
      </c>
      <c r="L82" s="197">
        <v>44014</v>
      </c>
      <c r="M82" s="197">
        <v>44042</v>
      </c>
      <c r="N82" s="198" t="s">
        <v>43</v>
      </c>
      <c r="O82" s="198">
        <v>342</v>
      </c>
      <c r="P82" s="197">
        <v>44042</v>
      </c>
      <c r="Q82" s="197">
        <v>44042</v>
      </c>
      <c r="R82" s="198"/>
      <c r="S82" s="198"/>
    </row>
    <row r="83" spans="1:19" s="269" customFormat="1" ht="45.75" customHeight="1" x14ac:dyDescent="0.3">
      <c r="A83" s="198">
        <v>51</v>
      </c>
      <c r="B83" s="198">
        <v>117</v>
      </c>
      <c r="C83" s="197">
        <v>44021</v>
      </c>
      <c r="D83" s="212" t="s">
        <v>335</v>
      </c>
      <c r="E83" s="200"/>
      <c r="F83" s="198" t="s">
        <v>336</v>
      </c>
      <c r="G83" s="200" t="s">
        <v>337</v>
      </c>
      <c r="H83" s="198"/>
      <c r="I83" s="202">
        <v>6000</v>
      </c>
      <c r="J83" s="202">
        <v>6000</v>
      </c>
      <c r="K83" s="202">
        <v>6000</v>
      </c>
      <c r="L83" s="197">
        <v>44021</v>
      </c>
      <c r="M83" s="197">
        <v>44027</v>
      </c>
      <c r="N83" s="198" t="s">
        <v>227</v>
      </c>
      <c r="O83" s="198">
        <v>225.02</v>
      </c>
      <c r="P83" s="197">
        <v>44196</v>
      </c>
      <c r="Q83" s="197">
        <v>44196</v>
      </c>
      <c r="R83" s="198"/>
      <c r="S83" s="198"/>
    </row>
    <row r="84" spans="1:19" s="269" customFormat="1" ht="33" customHeight="1" x14ac:dyDescent="0.3">
      <c r="A84" s="198">
        <v>52</v>
      </c>
      <c r="B84" s="270" t="s">
        <v>338</v>
      </c>
      <c r="C84" s="271">
        <v>44043</v>
      </c>
      <c r="D84" s="272" t="s">
        <v>339</v>
      </c>
      <c r="E84" s="273"/>
      <c r="F84" s="274" t="str">
        <f t="shared" ref="F84:G84" si="1">F78</f>
        <v>ООО "Дискета"</v>
      </c>
      <c r="G84" s="273" t="str">
        <f t="shared" si="1"/>
        <v>7118505859__</v>
      </c>
      <c r="H84" s="270"/>
      <c r="I84" s="205">
        <v>18100</v>
      </c>
      <c r="J84" s="205">
        <v>18100</v>
      </c>
      <c r="K84" s="205">
        <v>18100</v>
      </c>
      <c r="L84" s="271">
        <v>44043</v>
      </c>
      <c r="M84" s="271">
        <v>44058</v>
      </c>
      <c r="N84" s="270" t="s">
        <v>227</v>
      </c>
      <c r="O84" s="270" t="s">
        <v>403</v>
      </c>
      <c r="P84" s="271">
        <v>44088</v>
      </c>
      <c r="Q84" s="271">
        <v>44088</v>
      </c>
      <c r="R84" s="270"/>
      <c r="S84" s="270"/>
    </row>
    <row r="85" spans="1:19" s="269" customFormat="1" ht="29.25" customHeight="1" x14ac:dyDescent="0.3">
      <c r="A85" s="275">
        <v>53</v>
      </c>
      <c r="B85" s="198" t="s">
        <v>340</v>
      </c>
      <c r="C85" s="197">
        <v>44014</v>
      </c>
      <c r="D85" s="212" t="s">
        <v>341</v>
      </c>
      <c r="E85" s="200"/>
      <c r="F85" s="276" t="str">
        <f t="shared" ref="F85" si="2">F82</f>
        <v>ООО "Примо"</v>
      </c>
      <c r="G85" s="200" t="s">
        <v>416</v>
      </c>
      <c r="H85" s="198"/>
      <c r="I85" s="202">
        <v>23241.1</v>
      </c>
      <c r="J85" s="202">
        <v>23241.1</v>
      </c>
      <c r="K85" s="202">
        <v>19812.099999999999</v>
      </c>
      <c r="L85" s="197">
        <v>44014</v>
      </c>
      <c r="M85" s="197">
        <v>44043</v>
      </c>
      <c r="N85" s="198" t="s">
        <v>43</v>
      </c>
      <c r="O85" s="198">
        <v>342</v>
      </c>
      <c r="P85" s="197">
        <v>44073</v>
      </c>
      <c r="Q85" s="197">
        <v>44073</v>
      </c>
      <c r="R85" s="198"/>
      <c r="S85" s="198"/>
    </row>
    <row r="86" spans="1:19" s="269" customFormat="1" ht="35.25" customHeight="1" x14ac:dyDescent="0.3">
      <c r="A86" s="275">
        <v>54</v>
      </c>
      <c r="B86" s="198" t="s">
        <v>342</v>
      </c>
      <c r="C86" s="197">
        <v>44044</v>
      </c>
      <c r="D86" s="212" t="str">
        <f>$D$76</f>
        <v>Поставка продуктов питания ( мясо)</v>
      </c>
      <c r="E86" s="200"/>
      <c r="F86" s="277" t="str">
        <f t="shared" ref="F86:G86" si="3">F76</f>
        <v>ООО"РЕГИОНПРОДУКТ"</v>
      </c>
      <c r="G86" s="200" t="str">
        <f t="shared" si="3"/>
        <v>7107550948__</v>
      </c>
      <c r="H86" s="198"/>
      <c r="I86" s="202">
        <v>13481.92</v>
      </c>
      <c r="J86" s="202">
        <v>13481.92</v>
      </c>
      <c r="K86" s="202">
        <v>10955.26</v>
      </c>
      <c r="L86" s="197">
        <v>44044</v>
      </c>
      <c r="M86" s="197">
        <v>44073</v>
      </c>
      <c r="N86" s="198" t="s">
        <v>343</v>
      </c>
      <c r="O86" s="198">
        <v>342</v>
      </c>
      <c r="P86" s="197">
        <v>44104</v>
      </c>
      <c r="Q86" s="197">
        <v>44104</v>
      </c>
      <c r="R86" s="198"/>
      <c r="S86" s="198"/>
    </row>
    <row r="87" spans="1:19" s="235" customFormat="1" ht="37.5" x14ac:dyDescent="0.3">
      <c r="A87" s="198">
        <v>55</v>
      </c>
      <c r="B87" s="198" t="s">
        <v>344</v>
      </c>
      <c r="C87" s="197">
        <v>44061</v>
      </c>
      <c r="D87" s="212" t="s">
        <v>345</v>
      </c>
      <c r="E87" s="200"/>
      <c r="F87" s="198" t="s">
        <v>346</v>
      </c>
      <c r="G87" s="200" t="s">
        <v>347</v>
      </c>
      <c r="H87" s="198"/>
      <c r="I87" s="202">
        <v>8695.2999999999993</v>
      </c>
      <c r="J87" s="202">
        <v>8695.2999999999993</v>
      </c>
      <c r="K87" s="202">
        <v>8695.2999999999993</v>
      </c>
      <c r="L87" s="197">
        <v>44061</v>
      </c>
      <c r="M87" s="197">
        <v>44066</v>
      </c>
      <c r="N87" s="198" t="s">
        <v>186</v>
      </c>
      <c r="O87" s="198">
        <v>310</v>
      </c>
      <c r="P87" s="197">
        <v>44105</v>
      </c>
      <c r="Q87" s="197">
        <v>44105</v>
      </c>
      <c r="R87" s="198"/>
      <c r="S87" s="198"/>
    </row>
    <row r="88" spans="1:19" s="235" customFormat="1" ht="37.5" x14ac:dyDescent="0.3">
      <c r="A88" s="198">
        <v>56</v>
      </c>
      <c r="B88" s="198" t="s">
        <v>348</v>
      </c>
      <c r="C88" s="197">
        <v>44075</v>
      </c>
      <c r="D88" s="212" t="s">
        <v>184</v>
      </c>
      <c r="E88" s="200"/>
      <c r="F88" s="198" t="str">
        <f t="shared" ref="F88" si="4">F85</f>
        <v>ООО "Примо"</v>
      </c>
      <c r="G88" s="200" t="s">
        <v>416</v>
      </c>
      <c r="H88" s="198"/>
      <c r="I88" s="202">
        <v>30036.1</v>
      </c>
      <c r="J88" s="202">
        <v>30036.1</v>
      </c>
      <c r="K88" s="202">
        <v>25669.200000000001</v>
      </c>
      <c r="L88" s="197">
        <v>44075</v>
      </c>
      <c r="M88" s="197">
        <v>44134</v>
      </c>
      <c r="N88" s="198" t="s">
        <v>186</v>
      </c>
      <c r="O88" s="198">
        <v>342</v>
      </c>
      <c r="P88" s="197">
        <v>44165</v>
      </c>
      <c r="Q88" s="198"/>
      <c r="R88" s="198"/>
      <c r="S88" s="198"/>
    </row>
    <row r="89" spans="1:19" s="235" customFormat="1" ht="19.5" customHeight="1" x14ac:dyDescent="0.3">
      <c r="A89" s="198">
        <v>57</v>
      </c>
      <c r="B89" s="198" t="s">
        <v>349</v>
      </c>
      <c r="C89" s="197">
        <v>44075</v>
      </c>
      <c r="D89" s="212" t="str">
        <f>$D$88</f>
        <v>Поставка продуктов питания</v>
      </c>
      <c r="E89" s="200"/>
      <c r="F89" s="198" t="str">
        <f t="shared" ref="F89:G89" si="5">F88</f>
        <v>ООО "Примо"</v>
      </c>
      <c r="G89" s="200" t="str">
        <f t="shared" si="5"/>
        <v>7107086910__</v>
      </c>
      <c r="H89" s="198"/>
      <c r="I89" s="202">
        <v>12528</v>
      </c>
      <c r="J89" s="202">
        <v>12528</v>
      </c>
      <c r="K89" s="202">
        <v>6724</v>
      </c>
      <c r="L89" s="197">
        <v>44075</v>
      </c>
      <c r="M89" s="197">
        <v>44104</v>
      </c>
      <c r="N89" s="198" t="s">
        <v>43</v>
      </c>
      <c r="O89" s="198">
        <v>342</v>
      </c>
      <c r="P89" s="197">
        <v>44134</v>
      </c>
      <c r="Q89" s="198"/>
      <c r="R89" s="198"/>
      <c r="S89" s="198"/>
    </row>
    <row r="90" spans="1:19" s="278" customFormat="1" ht="37.5" x14ac:dyDescent="0.3">
      <c r="A90" s="198">
        <v>58</v>
      </c>
      <c r="B90" s="200" t="s">
        <v>350</v>
      </c>
      <c r="C90" s="197">
        <v>44075</v>
      </c>
      <c r="D90" s="235" t="str">
        <f>$D$89</f>
        <v>Поставка продуктов питания</v>
      </c>
      <c r="E90" s="200"/>
      <c r="F90" s="198" t="str">
        <f t="shared" ref="F90:G90" si="6">F89</f>
        <v>ООО "Примо"</v>
      </c>
      <c r="G90" s="200" t="str">
        <f t="shared" si="6"/>
        <v>7107086910__</v>
      </c>
      <c r="H90" s="198"/>
      <c r="I90" s="202">
        <v>10055</v>
      </c>
      <c r="J90" s="202">
        <v>10055</v>
      </c>
      <c r="K90" s="202">
        <v>8165</v>
      </c>
      <c r="L90" s="197">
        <f t="shared" ref="L90:P90" si="7">L89</f>
        <v>44075</v>
      </c>
      <c r="M90" s="197">
        <f t="shared" si="7"/>
        <v>44104</v>
      </c>
      <c r="N90" s="197" t="str">
        <f t="shared" si="7"/>
        <v>в/б</v>
      </c>
      <c r="O90" s="198">
        <f>$O$89</f>
        <v>342</v>
      </c>
      <c r="P90" s="197">
        <f t="shared" si="7"/>
        <v>44134</v>
      </c>
      <c r="Q90" s="198"/>
      <c r="R90" s="198"/>
      <c r="S90" s="198"/>
    </row>
    <row r="91" spans="1:19" s="235" customFormat="1" ht="42.75" customHeight="1" x14ac:dyDescent="0.3">
      <c r="A91" s="198">
        <v>59</v>
      </c>
      <c r="B91" s="200" t="s">
        <v>351</v>
      </c>
      <c r="C91" s="197">
        <v>44082</v>
      </c>
      <c r="D91" s="248" t="s">
        <v>352</v>
      </c>
      <c r="E91" s="200"/>
      <c r="F91" s="198" t="s">
        <v>152</v>
      </c>
      <c r="G91" s="200" t="s">
        <v>353</v>
      </c>
      <c r="H91" s="279"/>
      <c r="I91" s="202">
        <v>89573.88</v>
      </c>
      <c r="J91" s="202">
        <v>89573.88</v>
      </c>
      <c r="K91" s="202">
        <v>89140.15</v>
      </c>
      <c r="L91" s="197">
        <v>44075</v>
      </c>
      <c r="M91" s="197">
        <v>44104</v>
      </c>
      <c r="N91" s="198" t="s">
        <v>313</v>
      </c>
      <c r="O91" s="198">
        <v>226</v>
      </c>
      <c r="P91" s="197">
        <v>44134</v>
      </c>
      <c r="Q91" s="197">
        <v>44134</v>
      </c>
      <c r="R91" s="198" t="s">
        <v>261</v>
      </c>
      <c r="S91" s="198"/>
    </row>
    <row r="92" spans="1:19" s="235" customFormat="1" ht="37.5" x14ac:dyDescent="0.3">
      <c r="A92" s="198">
        <v>60</v>
      </c>
      <c r="B92" s="198">
        <v>11986928</v>
      </c>
      <c r="C92" s="197">
        <v>44085</v>
      </c>
      <c r="D92" s="248" t="s">
        <v>354</v>
      </c>
      <c r="E92" s="200"/>
      <c r="F92" s="198" t="s">
        <v>355</v>
      </c>
      <c r="G92" s="200" t="s">
        <v>356</v>
      </c>
      <c r="H92" s="198"/>
      <c r="I92" s="202">
        <v>14550.64</v>
      </c>
      <c r="J92" s="202">
        <v>14550.64</v>
      </c>
      <c r="K92" s="202">
        <v>14550.64</v>
      </c>
      <c r="L92" s="197">
        <v>44085</v>
      </c>
      <c r="M92" s="197">
        <v>44089</v>
      </c>
      <c r="N92" s="198" t="s">
        <v>227</v>
      </c>
      <c r="O92" s="198" t="s">
        <v>404</v>
      </c>
      <c r="P92" s="197">
        <v>44119</v>
      </c>
      <c r="Q92" s="197">
        <v>44119</v>
      </c>
      <c r="R92" s="198"/>
      <c r="S92" s="198"/>
    </row>
    <row r="93" spans="1:19" s="235" customFormat="1" ht="20.25" customHeight="1" x14ac:dyDescent="0.3">
      <c r="A93" s="198">
        <v>61</v>
      </c>
      <c r="B93" s="198">
        <v>12007669</v>
      </c>
      <c r="C93" s="280">
        <v>44085</v>
      </c>
      <c r="D93" s="248" t="s">
        <v>357</v>
      </c>
      <c r="E93" s="200"/>
      <c r="F93" s="198" t="str">
        <f t="shared" ref="F93:G93" si="8">F92</f>
        <v>ООО "Комус"</v>
      </c>
      <c r="G93" s="200" t="str">
        <f t="shared" si="8"/>
        <v>7721793895__</v>
      </c>
      <c r="H93" s="198"/>
      <c r="I93" s="202">
        <v>15343.71</v>
      </c>
      <c r="J93" s="202">
        <v>15343.71</v>
      </c>
      <c r="K93" s="202">
        <v>15343.71</v>
      </c>
      <c r="L93" s="197">
        <f t="shared" ref="L93:M93" si="9">L92</f>
        <v>44085</v>
      </c>
      <c r="M93" s="197">
        <f t="shared" si="9"/>
        <v>44089</v>
      </c>
      <c r="N93" s="198" t="s">
        <v>186</v>
      </c>
      <c r="O93" s="198" t="s">
        <v>358</v>
      </c>
      <c r="P93" s="197">
        <f t="shared" ref="P93:Q93" si="10">P92</f>
        <v>44119</v>
      </c>
      <c r="Q93" s="197">
        <f t="shared" si="10"/>
        <v>44119</v>
      </c>
      <c r="R93" s="198"/>
      <c r="S93" s="198"/>
    </row>
    <row r="94" spans="1:19" s="235" customFormat="1" ht="18.75" hidden="1" x14ac:dyDescent="0.3">
      <c r="A94" s="198"/>
      <c r="B94" s="198"/>
      <c r="C94" s="197"/>
      <c r="D94" s="198"/>
      <c r="E94" s="200"/>
      <c r="F94" s="198"/>
      <c r="G94" s="200"/>
      <c r="H94" s="198"/>
      <c r="I94" s="202"/>
      <c r="J94" s="202"/>
      <c r="K94" s="202"/>
      <c r="L94" s="198"/>
      <c r="M94" s="198"/>
      <c r="N94" s="198"/>
      <c r="O94" s="198"/>
      <c r="P94" s="197"/>
      <c r="Q94" s="198"/>
      <c r="R94" s="198"/>
      <c r="S94" s="198"/>
    </row>
    <row r="95" spans="1:19" s="235" customFormat="1" ht="45" customHeight="1" x14ac:dyDescent="0.3">
      <c r="A95" s="198">
        <v>62</v>
      </c>
      <c r="B95" s="198">
        <v>812</v>
      </c>
      <c r="C95" s="197">
        <v>44095</v>
      </c>
      <c r="D95" s="248" t="s">
        <v>359</v>
      </c>
      <c r="E95" s="200"/>
      <c r="F95" s="198" t="s">
        <v>155</v>
      </c>
      <c r="G95" s="200" t="s">
        <v>360</v>
      </c>
      <c r="H95" s="198"/>
      <c r="I95" s="202">
        <v>9000</v>
      </c>
      <c r="J95" s="202">
        <v>9000</v>
      </c>
      <c r="K95" s="202">
        <v>9000</v>
      </c>
      <c r="L95" s="197">
        <v>44095</v>
      </c>
      <c r="M95" s="197">
        <v>44196</v>
      </c>
      <c r="N95" s="198" t="s">
        <v>227</v>
      </c>
      <c r="O95" s="198">
        <v>226.01</v>
      </c>
      <c r="P95" s="197">
        <v>44196</v>
      </c>
      <c r="Q95" s="197">
        <v>44196</v>
      </c>
      <c r="R95" s="198"/>
      <c r="S95" s="198"/>
    </row>
    <row r="96" spans="1:19" s="235" customFormat="1" ht="37.5" x14ac:dyDescent="0.3">
      <c r="A96" s="198">
        <v>63</v>
      </c>
      <c r="B96" s="198" t="s">
        <v>361</v>
      </c>
      <c r="C96" s="197">
        <v>44041</v>
      </c>
      <c r="D96" s="248" t="str">
        <f>$D$90</f>
        <v>Поставка продуктов питания</v>
      </c>
      <c r="E96" s="200"/>
      <c r="F96" s="198" t="str">
        <f t="shared" ref="F96" si="11">F90</f>
        <v>ООО "Примо"</v>
      </c>
      <c r="G96" s="200" t="s">
        <v>416</v>
      </c>
      <c r="H96" s="198"/>
      <c r="I96" s="202">
        <v>34260.1</v>
      </c>
      <c r="J96" s="202">
        <f>$I$96</f>
        <v>34260.1</v>
      </c>
      <c r="K96" s="202">
        <f>$J$96</f>
        <v>34260.1</v>
      </c>
      <c r="L96" s="197">
        <v>44044</v>
      </c>
      <c r="M96" s="197">
        <v>44073</v>
      </c>
      <c r="N96" s="198" t="s">
        <v>186</v>
      </c>
      <c r="O96" s="198">
        <v>342</v>
      </c>
      <c r="P96" s="197">
        <v>44103</v>
      </c>
      <c r="Q96" s="197">
        <v>44103</v>
      </c>
      <c r="R96" s="198"/>
      <c r="S96" s="198"/>
    </row>
    <row r="97" spans="1:19" s="235" customFormat="1" ht="37.5" x14ac:dyDescent="0.3">
      <c r="A97" s="198">
        <v>64</v>
      </c>
      <c r="B97" s="198" t="s">
        <v>362</v>
      </c>
      <c r="C97" s="197">
        <v>44098</v>
      </c>
      <c r="D97" s="248" t="str">
        <f>$D$96</f>
        <v>Поставка продуктов питания</v>
      </c>
      <c r="E97" s="200"/>
      <c r="F97" s="198" t="str">
        <f t="shared" ref="F97:G97" si="12">F96</f>
        <v>ООО "Примо"</v>
      </c>
      <c r="G97" s="200" t="str">
        <f t="shared" si="12"/>
        <v>7107086910__</v>
      </c>
      <c r="H97" s="198"/>
      <c r="I97" s="202">
        <v>11620</v>
      </c>
      <c r="J97" s="202">
        <v>11620</v>
      </c>
      <c r="K97" s="202">
        <v>8975</v>
      </c>
      <c r="L97" s="197">
        <v>44105</v>
      </c>
      <c r="M97" s="197">
        <v>44135</v>
      </c>
      <c r="N97" s="198" t="s">
        <v>186</v>
      </c>
      <c r="O97" s="198">
        <v>342</v>
      </c>
      <c r="P97" s="197">
        <v>44165</v>
      </c>
      <c r="Q97" s="197">
        <v>44165</v>
      </c>
      <c r="R97" s="198"/>
      <c r="S97" s="198"/>
    </row>
    <row r="98" spans="1:19" s="235" customFormat="1" ht="37.5" x14ac:dyDescent="0.3">
      <c r="A98" s="198">
        <v>65</v>
      </c>
      <c r="B98" s="198" t="s">
        <v>367</v>
      </c>
      <c r="C98" s="197">
        <v>44103</v>
      </c>
      <c r="D98" s="248" t="s">
        <v>300</v>
      </c>
      <c r="E98" s="200"/>
      <c r="F98" s="198" t="s">
        <v>275</v>
      </c>
      <c r="G98" s="200" t="s">
        <v>368</v>
      </c>
      <c r="H98" s="198"/>
      <c r="I98" s="202">
        <v>4900</v>
      </c>
      <c r="J98" s="281">
        <v>4900</v>
      </c>
      <c r="K98" s="202">
        <v>4900</v>
      </c>
      <c r="L98" s="197">
        <v>44103</v>
      </c>
      <c r="M98" s="197">
        <v>44108</v>
      </c>
      <c r="N98" s="198" t="s">
        <v>313</v>
      </c>
      <c r="O98" s="198" t="s">
        <v>405</v>
      </c>
      <c r="P98" s="197">
        <v>44137</v>
      </c>
      <c r="Q98" s="197">
        <v>44137</v>
      </c>
      <c r="R98" s="198"/>
      <c r="S98" s="198"/>
    </row>
    <row r="99" spans="1:19" s="235" customFormat="1" ht="84" customHeight="1" x14ac:dyDescent="0.3">
      <c r="A99" s="198">
        <v>66</v>
      </c>
      <c r="B99" s="282">
        <v>4659664</v>
      </c>
      <c r="C99" s="261">
        <v>44103</v>
      </c>
      <c r="D99" s="248" t="s">
        <v>369</v>
      </c>
      <c r="E99" s="200"/>
      <c r="F99" s="198" t="str">
        <f t="shared" ref="F99:G99" si="13">F93</f>
        <v>ООО "Комус"</v>
      </c>
      <c r="G99" s="200" t="str">
        <f t="shared" si="13"/>
        <v>7721793895__</v>
      </c>
      <c r="H99" s="198"/>
      <c r="I99" s="202">
        <v>13700</v>
      </c>
      <c r="J99" s="202">
        <v>13700</v>
      </c>
      <c r="K99" s="202">
        <v>13700</v>
      </c>
      <c r="L99" s="197">
        <v>44103</v>
      </c>
      <c r="M99" s="197">
        <v>44108</v>
      </c>
      <c r="N99" s="198" t="s">
        <v>227</v>
      </c>
      <c r="O99" s="198">
        <v>310</v>
      </c>
      <c r="P99" s="197">
        <v>44196</v>
      </c>
      <c r="Q99" s="197">
        <v>44134</v>
      </c>
      <c r="R99" s="198"/>
      <c r="S99" s="198"/>
    </row>
    <row r="100" spans="1:19" s="235" customFormat="1" ht="160.5" customHeight="1" x14ac:dyDescent="0.3">
      <c r="A100" s="198">
        <v>67</v>
      </c>
      <c r="B100" s="198" t="s">
        <v>370</v>
      </c>
      <c r="C100" s="197">
        <v>44103</v>
      </c>
      <c r="D100" s="248" t="s">
        <v>371</v>
      </c>
      <c r="E100" s="200"/>
      <c r="F100" s="198" t="s">
        <v>325</v>
      </c>
      <c r="G100" s="200" t="s">
        <v>326</v>
      </c>
      <c r="H100" s="198"/>
      <c r="I100" s="202">
        <v>6400.38</v>
      </c>
      <c r="J100" s="202">
        <v>6400.38</v>
      </c>
      <c r="K100" s="202">
        <v>6400.38</v>
      </c>
      <c r="L100" s="197">
        <v>44105</v>
      </c>
      <c r="M100" s="197">
        <v>44196</v>
      </c>
      <c r="N100" s="198" t="s">
        <v>313</v>
      </c>
      <c r="O100" s="198">
        <v>225.02</v>
      </c>
      <c r="P100" s="197">
        <v>44227</v>
      </c>
      <c r="Q100" s="198"/>
      <c r="R100" s="198"/>
      <c r="S100" s="198"/>
    </row>
    <row r="101" spans="1:19" s="235" customFormat="1" ht="75" x14ac:dyDescent="0.3">
      <c r="A101" s="198">
        <v>68</v>
      </c>
      <c r="B101" s="198" t="s">
        <v>373</v>
      </c>
      <c r="C101" s="197">
        <v>44104</v>
      </c>
      <c r="D101" s="248" t="s">
        <v>372</v>
      </c>
      <c r="E101" s="200"/>
      <c r="F101" s="198" t="s">
        <v>374</v>
      </c>
      <c r="G101" s="200" t="s">
        <v>375</v>
      </c>
      <c r="H101" s="198"/>
      <c r="I101" s="202">
        <v>6570</v>
      </c>
      <c r="J101" s="202">
        <v>6570</v>
      </c>
      <c r="K101" s="202">
        <v>6570</v>
      </c>
      <c r="L101" s="197">
        <v>44104</v>
      </c>
      <c r="M101" s="197">
        <v>44196</v>
      </c>
      <c r="N101" s="198" t="s">
        <v>376</v>
      </c>
      <c r="O101" s="198">
        <v>225.09</v>
      </c>
      <c r="P101" s="197"/>
      <c r="Q101" s="198"/>
      <c r="R101" s="198"/>
      <c r="S101" s="198"/>
    </row>
    <row r="102" spans="1:19" s="235" customFormat="1" ht="56.25" x14ac:dyDescent="0.3">
      <c r="A102" s="198">
        <v>69</v>
      </c>
      <c r="B102" s="200" t="s">
        <v>377</v>
      </c>
      <c r="C102" s="197">
        <v>44105</v>
      </c>
      <c r="D102" s="248" t="str">
        <f t="shared" ref="D102:O102" si="14">D91</f>
        <v>Оказание услуг по организации питания учащихся.</v>
      </c>
      <c r="E102" s="200"/>
      <c r="F102" s="198" t="str">
        <f t="shared" si="14"/>
        <v>ООО "Компания ПродЭКО"</v>
      </c>
      <c r="G102" s="200" t="str">
        <f t="shared" si="14"/>
        <v>7104045898__</v>
      </c>
      <c r="H102" s="198"/>
      <c r="I102" s="202">
        <v>72147.83</v>
      </c>
      <c r="J102" s="202">
        <v>72147.83</v>
      </c>
      <c r="K102" s="202"/>
      <c r="L102" s="197">
        <v>44105</v>
      </c>
      <c r="M102" s="197">
        <v>44134</v>
      </c>
      <c r="N102" s="198" t="str">
        <f t="shared" si="14"/>
        <v>б\т</v>
      </c>
      <c r="O102" s="198">
        <f t="shared" si="14"/>
        <v>226</v>
      </c>
      <c r="P102" s="197">
        <v>44165</v>
      </c>
      <c r="Q102" s="198"/>
      <c r="R102" s="198"/>
      <c r="S102" s="198"/>
    </row>
    <row r="103" spans="1:19" s="235" customFormat="1" ht="15.75" customHeight="1" x14ac:dyDescent="0.3">
      <c r="A103" s="198">
        <v>70</v>
      </c>
      <c r="B103" s="198" t="s">
        <v>378</v>
      </c>
      <c r="C103" s="197">
        <v>44110</v>
      </c>
      <c r="D103" s="248" t="s">
        <v>379</v>
      </c>
      <c r="E103" s="200"/>
      <c r="F103" s="198" t="s">
        <v>355</v>
      </c>
      <c r="G103" s="200"/>
      <c r="H103" s="198"/>
      <c r="I103" s="202">
        <v>8000</v>
      </c>
      <c r="J103" s="202">
        <v>8000</v>
      </c>
      <c r="K103" s="202">
        <v>8000</v>
      </c>
      <c r="L103" s="197">
        <v>44109</v>
      </c>
      <c r="M103" s="197">
        <v>44114</v>
      </c>
      <c r="N103" s="198" t="s">
        <v>227</v>
      </c>
      <c r="O103" s="198">
        <v>346</v>
      </c>
      <c r="P103" s="197">
        <v>44196</v>
      </c>
      <c r="Q103" s="198"/>
      <c r="R103" s="198"/>
      <c r="S103" s="198"/>
    </row>
    <row r="104" spans="1:19" s="235" customFormat="1" ht="18" customHeight="1" x14ac:dyDescent="0.35">
      <c r="A104" s="198">
        <v>71</v>
      </c>
      <c r="B104" s="283" t="s">
        <v>389</v>
      </c>
      <c r="C104" s="197">
        <v>44117</v>
      </c>
      <c r="D104" s="284" t="s">
        <v>390</v>
      </c>
      <c r="E104" s="200"/>
      <c r="F104" s="198" t="str">
        <f>$F$103</f>
        <v>ООО "Комус"</v>
      </c>
      <c r="G104" s="200"/>
      <c r="H104" s="198"/>
      <c r="I104" s="283" t="s">
        <v>391</v>
      </c>
      <c r="J104" s="283" t="s">
        <v>391</v>
      </c>
      <c r="K104" s="283" t="s">
        <v>391</v>
      </c>
      <c r="L104" s="197">
        <v>44117</v>
      </c>
      <c r="M104" s="197">
        <v>44148</v>
      </c>
      <c r="N104" s="285" t="s">
        <v>313</v>
      </c>
      <c r="O104" s="285">
        <v>346</v>
      </c>
      <c r="P104" s="286">
        <v>44196</v>
      </c>
      <c r="Q104" s="285"/>
      <c r="R104" s="285"/>
      <c r="S104" s="285"/>
    </row>
    <row r="105" spans="1:19" s="287" customFormat="1" ht="37.5" x14ac:dyDescent="0.35">
      <c r="A105" s="198">
        <v>72</v>
      </c>
      <c r="B105" s="283" t="s">
        <v>393</v>
      </c>
      <c r="C105" s="197">
        <v>44116</v>
      </c>
      <c r="D105" s="284" t="s">
        <v>394</v>
      </c>
      <c r="E105" s="200"/>
      <c r="F105" s="198" t="s">
        <v>395</v>
      </c>
      <c r="G105" s="200" t="s">
        <v>137</v>
      </c>
      <c r="H105" s="198"/>
      <c r="I105" s="202">
        <v>14000</v>
      </c>
      <c r="J105" s="202">
        <v>14000</v>
      </c>
      <c r="K105" s="202">
        <v>14000</v>
      </c>
      <c r="L105" s="197">
        <v>44116</v>
      </c>
      <c r="M105" s="197">
        <v>44149</v>
      </c>
      <c r="N105" s="198" t="s">
        <v>313</v>
      </c>
      <c r="O105" s="198" t="s">
        <v>406</v>
      </c>
      <c r="P105" s="197">
        <v>44149</v>
      </c>
      <c r="Q105" s="198"/>
      <c r="R105" s="198"/>
      <c r="S105" s="198"/>
    </row>
    <row r="106" spans="1:19" s="235" customFormat="1" ht="37.5" x14ac:dyDescent="0.3">
      <c r="A106" s="198">
        <v>73</v>
      </c>
      <c r="B106" s="198" t="s">
        <v>407</v>
      </c>
      <c r="C106" s="197">
        <v>44120</v>
      </c>
      <c r="D106" s="212" t="s">
        <v>184</v>
      </c>
      <c r="E106" s="200"/>
      <c r="F106" s="198" t="s">
        <v>408</v>
      </c>
      <c r="G106" s="200" t="s">
        <v>416</v>
      </c>
      <c r="H106" s="198"/>
      <c r="I106" s="202">
        <v>1600</v>
      </c>
      <c r="J106" s="202">
        <v>1600</v>
      </c>
      <c r="K106" s="202"/>
      <c r="L106" s="197">
        <v>44120</v>
      </c>
      <c r="M106" s="197">
        <v>44134</v>
      </c>
      <c r="N106" s="198" t="s">
        <v>43</v>
      </c>
      <c r="O106" s="198">
        <v>342</v>
      </c>
      <c r="P106" s="197">
        <v>44165</v>
      </c>
      <c r="Q106" s="198"/>
      <c r="R106" s="198"/>
      <c r="S106" s="198"/>
    </row>
    <row r="107" spans="1:19" s="246" customFormat="1" ht="37.5" x14ac:dyDescent="0.25">
      <c r="A107" s="198">
        <v>74</v>
      </c>
      <c r="B107" s="198" t="s">
        <v>409</v>
      </c>
      <c r="C107" s="197">
        <v>44132</v>
      </c>
      <c r="D107" s="212" t="s">
        <v>410</v>
      </c>
      <c r="E107" s="200"/>
      <c r="F107" s="198" t="s">
        <v>411</v>
      </c>
      <c r="G107" s="200" t="s">
        <v>412</v>
      </c>
      <c r="H107" s="198"/>
      <c r="I107" s="202">
        <v>20720</v>
      </c>
      <c r="J107" s="202">
        <v>20720</v>
      </c>
      <c r="K107" s="202">
        <v>20720</v>
      </c>
      <c r="L107" s="197">
        <v>44132</v>
      </c>
      <c r="M107" s="197">
        <v>44162</v>
      </c>
      <c r="N107" s="198" t="s">
        <v>227</v>
      </c>
      <c r="O107" s="198" t="s">
        <v>413</v>
      </c>
      <c r="P107" s="197" t="s">
        <v>414</v>
      </c>
      <c r="Q107" s="198"/>
      <c r="R107" s="198"/>
      <c r="S107" s="198"/>
    </row>
    <row r="108" spans="1:19" s="246" customFormat="1" ht="37.5" x14ac:dyDescent="0.25">
      <c r="A108" s="285">
        <v>75</v>
      </c>
      <c r="B108" s="198" t="s">
        <v>429</v>
      </c>
      <c r="C108" s="197">
        <v>44133</v>
      </c>
      <c r="D108" s="245" t="s">
        <v>415</v>
      </c>
      <c r="E108" s="200"/>
      <c r="F108" s="198" t="s">
        <v>408</v>
      </c>
      <c r="G108" s="200" t="s">
        <v>416</v>
      </c>
      <c r="H108" s="198"/>
      <c r="I108" s="202">
        <v>36583.699999999997</v>
      </c>
      <c r="J108" s="202">
        <v>36583.699999999997</v>
      </c>
      <c r="K108" s="202">
        <v>27765.7</v>
      </c>
      <c r="L108" s="197">
        <v>44133</v>
      </c>
      <c r="M108" s="197">
        <v>44196</v>
      </c>
      <c r="N108" s="198" t="s">
        <v>43</v>
      </c>
      <c r="O108" s="198">
        <v>342</v>
      </c>
      <c r="P108" s="197">
        <v>44227</v>
      </c>
      <c r="Q108" s="198"/>
      <c r="R108" s="198"/>
      <c r="S108" s="198"/>
    </row>
    <row r="109" spans="1:19" s="235" customFormat="1" ht="46.5" customHeight="1" x14ac:dyDescent="0.3">
      <c r="A109" s="198">
        <v>76</v>
      </c>
      <c r="B109" s="198" t="s">
        <v>417</v>
      </c>
      <c r="C109" s="197">
        <v>44137</v>
      </c>
      <c r="D109" s="212" t="s">
        <v>418</v>
      </c>
      <c r="E109" s="200"/>
      <c r="F109" s="198" t="s">
        <v>408</v>
      </c>
      <c r="G109" s="200" t="s">
        <v>419</v>
      </c>
      <c r="H109" s="198"/>
      <c r="I109" s="202">
        <v>23220</v>
      </c>
      <c r="J109" s="202">
        <v>23220</v>
      </c>
      <c r="K109" s="202">
        <v>17636</v>
      </c>
      <c r="L109" s="197">
        <v>44137</v>
      </c>
      <c r="M109" s="197">
        <v>44196</v>
      </c>
      <c r="N109" s="198" t="s">
        <v>43</v>
      </c>
      <c r="O109" s="198">
        <v>342</v>
      </c>
      <c r="P109" s="197">
        <v>44227</v>
      </c>
      <c r="Q109" s="198"/>
      <c r="R109" s="198"/>
      <c r="S109" s="198"/>
    </row>
    <row r="110" spans="1:19" s="235" customFormat="1" ht="15.75" customHeight="1" x14ac:dyDescent="0.3">
      <c r="A110" s="369"/>
      <c r="B110" s="370"/>
      <c r="C110" s="370"/>
      <c r="D110" s="370"/>
      <c r="E110" s="370"/>
      <c r="F110" s="370"/>
      <c r="G110" s="370"/>
      <c r="H110" s="371"/>
      <c r="I110" s="288"/>
      <c r="J110" s="288"/>
      <c r="K110" s="288"/>
      <c r="L110" s="289"/>
      <c r="M110" s="289"/>
      <c r="N110" s="289"/>
      <c r="O110" s="289"/>
      <c r="P110" s="290"/>
      <c r="Q110" s="289"/>
      <c r="R110" s="289"/>
      <c r="S110" s="289"/>
    </row>
    <row r="111" spans="1:19" s="287" customFormat="1" ht="56.25" x14ac:dyDescent="0.3">
      <c r="A111" s="198">
        <v>77</v>
      </c>
      <c r="B111" s="198">
        <v>888</v>
      </c>
      <c r="C111" s="197">
        <v>44137</v>
      </c>
      <c r="D111" s="198" t="s">
        <v>420</v>
      </c>
      <c r="E111" s="200"/>
      <c r="F111" s="198" t="s">
        <v>422</v>
      </c>
      <c r="G111" s="200" t="s">
        <v>423</v>
      </c>
      <c r="H111" s="198"/>
      <c r="I111" s="202" t="s">
        <v>421</v>
      </c>
      <c r="J111" s="202" t="s">
        <v>421</v>
      </c>
      <c r="K111" s="202" t="s">
        <v>421</v>
      </c>
      <c r="L111" s="197">
        <v>44137</v>
      </c>
      <c r="M111" s="197">
        <v>44196</v>
      </c>
      <c r="N111" s="198" t="s">
        <v>227</v>
      </c>
      <c r="O111" s="198" t="s">
        <v>424</v>
      </c>
      <c r="P111" s="197">
        <v>44196</v>
      </c>
      <c r="Q111" s="198"/>
      <c r="R111" s="198"/>
      <c r="S111" s="198"/>
    </row>
    <row r="112" spans="1:19" s="287" customFormat="1" ht="75" x14ac:dyDescent="0.3">
      <c r="A112" s="198">
        <v>78</v>
      </c>
      <c r="B112" s="198">
        <v>82595</v>
      </c>
      <c r="C112" s="197">
        <v>44126</v>
      </c>
      <c r="D112" s="198" t="s">
        <v>425</v>
      </c>
      <c r="E112" s="200"/>
      <c r="F112" s="198" t="s">
        <v>426</v>
      </c>
      <c r="G112" s="200" t="s">
        <v>427</v>
      </c>
      <c r="H112" s="198"/>
      <c r="I112" s="202">
        <v>6300</v>
      </c>
      <c r="J112" s="202">
        <v>6300</v>
      </c>
      <c r="K112" s="202">
        <v>6300</v>
      </c>
      <c r="L112" s="197">
        <v>44126</v>
      </c>
      <c r="M112" s="197">
        <v>44156</v>
      </c>
      <c r="N112" s="198" t="s">
        <v>227</v>
      </c>
      <c r="O112" s="198">
        <v>310</v>
      </c>
      <c r="P112" s="197" t="s">
        <v>428</v>
      </c>
      <c r="Q112" s="198"/>
      <c r="R112" s="198"/>
      <c r="S112" s="198"/>
    </row>
    <row r="113" spans="1:19" s="287" customFormat="1" ht="56.25" x14ac:dyDescent="0.3">
      <c r="A113" s="198">
        <v>79</v>
      </c>
      <c r="B113" s="198" t="s">
        <v>429</v>
      </c>
      <c r="C113" s="197">
        <v>44141</v>
      </c>
      <c r="D113" s="198" t="s">
        <v>430</v>
      </c>
      <c r="E113" s="200"/>
      <c r="F113" s="198" t="s">
        <v>432</v>
      </c>
      <c r="G113" s="200" t="s">
        <v>153</v>
      </c>
      <c r="H113" s="198"/>
      <c r="I113" s="202" t="s">
        <v>431</v>
      </c>
      <c r="J113" s="202" t="s">
        <v>431</v>
      </c>
      <c r="K113" s="202"/>
      <c r="L113" s="197">
        <v>44144</v>
      </c>
      <c r="M113" s="197">
        <v>44193</v>
      </c>
      <c r="N113" s="198" t="s">
        <v>227</v>
      </c>
      <c r="O113" s="198">
        <v>226</v>
      </c>
      <c r="P113" s="197">
        <v>44224</v>
      </c>
      <c r="Q113" s="198"/>
      <c r="R113" s="198"/>
      <c r="S113" s="198"/>
    </row>
    <row r="114" spans="1:19" s="291" customFormat="1" ht="75" x14ac:dyDescent="0.3">
      <c r="A114" s="207">
        <v>80</v>
      </c>
      <c r="B114" s="207">
        <v>285</v>
      </c>
      <c r="C114" s="208">
        <v>44144</v>
      </c>
      <c r="D114" s="207" t="s">
        <v>433</v>
      </c>
      <c r="E114" s="210"/>
      <c r="F114" s="207" t="s">
        <v>173</v>
      </c>
      <c r="G114" s="210" t="s">
        <v>174</v>
      </c>
      <c r="H114" s="207"/>
      <c r="I114" s="214" t="s">
        <v>435</v>
      </c>
      <c r="J114" s="214" t="s">
        <v>435</v>
      </c>
      <c r="K114" s="214" t="s">
        <v>435</v>
      </c>
      <c r="L114" s="208">
        <v>44144</v>
      </c>
      <c r="M114" s="208">
        <v>44190</v>
      </c>
      <c r="N114" s="207" t="s">
        <v>227</v>
      </c>
      <c r="O114" s="207" t="s">
        <v>437</v>
      </c>
      <c r="P114" s="208">
        <v>44190</v>
      </c>
      <c r="Q114" s="207"/>
      <c r="R114" s="207"/>
      <c r="S114" s="207"/>
    </row>
    <row r="115" spans="1:19" s="235" customFormat="1" ht="75" x14ac:dyDescent="0.3">
      <c r="A115" s="264">
        <v>81</v>
      </c>
      <c r="B115" s="264">
        <v>286</v>
      </c>
      <c r="C115" s="266">
        <v>44144</v>
      </c>
      <c r="D115" s="264" t="s">
        <v>434</v>
      </c>
      <c r="E115" s="263"/>
      <c r="F115" s="264" t="s">
        <v>173</v>
      </c>
      <c r="G115" s="263" t="s">
        <v>174</v>
      </c>
      <c r="H115" s="292"/>
      <c r="I115" s="265" t="s">
        <v>436</v>
      </c>
      <c r="J115" s="265" t="s">
        <v>436</v>
      </c>
      <c r="K115" s="265" t="s">
        <v>436</v>
      </c>
      <c r="L115" s="266">
        <v>44144</v>
      </c>
      <c r="M115" s="266">
        <v>44190</v>
      </c>
      <c r="N115" s="264" t="s">
        <v>227</v>
      </c>
      <c r="O115" s="264" t="s">
        <v>437</v>
      </c>
      <c r="P115" s="266">
        <v>44190</v>
      </c>
      <c r="Q115" s="264"/>
      <c r="R115" s="264"/>
      <c r="S115" s="264"/>
    </row>
    <row r="116" spans="1:19" s="235" customFormat="1" ht="56.25" x14ac:dyDescent="0.35">
      <c r="A116" s="198">
        <v>82</v>
      </c>
      <c r="B116" s="283" t="s">
        <v>438</v>
      </c>
      <c r="C116" s="197">
        <v>44151</v>
      </c>
      <c r="D116" s="198" t="s">
        <v>439</v>
      </c>
      <c r="E116" s="200"/>
      <c r="F116" s="198" t="s">
        <v>440</v>
      </c>
      <c r="G116" s="200" t="s">
        <v>441</v>
      </c>
      <c r="H116" s="293"/>
      <c r="I116" s="202">
        <v>16227</v>
      </c>
      <c r="J116" s="202">
        <v>16227</v>
      </c>
      <c r="K116" s="202">
        <v>16227</v>
      </c>
      <c r="L116" s="197">
        <v>44151</v>
      </c>
      <c r="M116" s="197">
        <v>44196</v>
      </c>
      <c r="N116" s="198" t="s">
        <v>313</v>
      </c>
      <c r="O116" s="198" t="s">
        <v>437</v>
      </c>
      <c r="P116" s="197">
        <v>44196</v>
      </c>
      <c r="Q116" s="198"/>
      <c r="R116" s="198"/>
      <c r="S116" s="198"/>
    </row>
    <row r="117" spans="1:19" s="235" customFormat="1" ht="75" x14ac:dyDescent="0.3">
      <c r="A117" s="198">
        <v>83</v>
      </c>
      <c r="B117" s="198">
        <v>952</v>
      </c>
      <c r="C117" s="197">
        <v>44153</v>
      </c>
      <c r="D117" s="198" t="s">
        <v>442</v>
      </c>
      <c r="E117" s="200"/>
      <c r="F117" s="198" t="s">
        <v>155</v>
      </c>
      <c r="G117" s="200" t="s">
        <v>156</v>
      </c>
      <c r="H117" s="198"/>
      <c r="I117" s="294">
        <v>10800</v>
      </c>
      <c r="J117" s="294">
        <v>10800</v>
      </c>
      <c r="K117" s="294">
        <v>10800</v>
      </c>
      <c r="L117" s="197">
        <v>44153</v>
      </c>
      <c r="M117" s="197">
        <v>44196</v>
      </c>
      <c r="N117" s="198" t="s">
        <v>227</v>
      </c>
      <c r="O117" s="198">
        <v>226010801</v>
      </c>
      <c r="P117" s="197">
        <v>44196</v>
      </c>
      <c r="Q117" s="198"/>
      <c r="R117" s="198"/>
      <c r="S117" s="198"/>
    </row>
    <row r="118" spans="1:19" s="235" customFormat="1" ht="131.25" x14ac:dyDescent="0.3">
      <c r="A118" s="198">
        <v>84</v>
      </c>
      <c r="B118" s="198">
        <v>120112423519</v>
      </c>
      <c r="C118" s="197">
        <v>44160</v>
      </c>
      <c r="D118" s="202" t="s">
        <v>443</v>
      </c>
      <c r="E118" s="200"/>
      <c r="F118" s="198" t="s">
        <v>444</v>
      </c>
      <c r="G118" s="200" t="s">
        <v>445</v>
      </c>
      <c r="H118" s="198"/>
      <c r="I118" s="294">
        <v>2800</v>
      </c>
      <c r="J118" s="294">
        <v>2800</v>
      </c>
      <c r="K118" s="294">
        <v>2800</v>
      </c>
      <c r="L118" s="197">
        <v>44160</v>
      </c>
      <c r="M118" s="197">
        <v>44196</v>
      </c>
      <c r="N118" s="198" t="s">
        <v>313</v>
      </c>
      <c r="O118" s="198" t="s">
        <v>446</v>
      </c>
      <c r="P118" s="197"/>
      <c r="Q118" s="198"/>
      <c r="R118" s="198"/>
      <c r="S118" s="198"/>
    </row>
    <row r="119" spans="1:19" s="235" customFormat="1" ht="37.5" x14ac:dyDescent="0.3">
      <c r="A119" s="198">
        <v>85</v>
      </c>
      <c r="B119" s="198">
        <v>72</v>
      </c>
      <c r="C119" s="197">
        <v>44160</v>
      </c>
      <c r="D119" s="202" t="s">
        <v>448</v>
      </c>
      <c r="E119" s="200"/>
      <c r="F119" s="198" t="s">
        <v>449</v>
      </c>
      <c r="G119" s="200"/>
      <c r="H119" s="198"/>
      <c r="I119" s="294" t="s">
        <v>447</v>
      </c>
      <c r="J119" s="294" t="s">
        <v>447</v>
      </c>
      <c r="K119" s="294" t="s">
        <v>447</v>
      </c>
      <c r="L119" s="295">
        <v>44160</v>
      </c>
      <c r="M119" s="295">
        <v>7665</v>
      </c>
      <c r="N119" s="296" t="s">
        <v>186</v>
      </c>
      <c r="O119" s="296" t="s">
        <v>450</v>
      </c>
      <c r="P119" s="197"/>
      <c r="Q119" s="198"/>
      <c r="R119" s="198"/>
      <c r="S119" s="198"/>
    </row>
    <row r="120" spans="1:19" s="235" customFormat="1" ht="56.25" x14ac:dyDescent="0.3">
      <c r="A120" s="198">
        <v>86</v>
      </c>
      <c r="B120" s="198" t="s">
        <v>451</v>
      </c>
      <c r="C120" s="197">
        <v>44160</v>
      </c>
      <c r="D120" s="235" t="s">
        <v>452</v>
      </c>
      <c r="E120" s="200"/>
      <c r="F120" s="202" t="s">
        <v>455</v>
      </c>
      <c r="G120" s="200" t="s">
        <v>456</v>
      </c>
      <c r="H120" s="198"/>
      <c r="I120" s="294">
        <v>27490</v>
      </c>
      <c r="J120" s="297">
        <v>27490</v>
      </c>
      <c r="K120" s="294">
        <v>27490</v>
      </c>
      <c r="L120" s="295">
        <v>7635</v>
      </c>
      <c r="M120" s="295">
        <v>44190</v>
      </c>
      <c r="N120" s="198" t="s">
        <v>454</v>
      </c>
      <c r="O120" s="198" t="s">
        <v>453</v>
      </c>
      <c r="P120" s="197"/>
      <c r="Q120" s="198"/>
      <c r="R120" s="198"/>
      <c r="S120" s="198"/>
    </row>
    <row r="121" spans="1:19" s="235" customFormat="1" ht="37.5" x14ac:dyDescent="0.3">
      <c r="A121" s="198">
        <v>87</v>
      </c>
      <c r="B121" s="198" t="s">
        <v>457</v>
      </c>
      <c r="C121" s="197">
        <v>44162</v>
      </c>
      <c r="D121" s="198" t="s">
        <v>458</v>
      </c>
      <c r="E121" s="200"/>
      <c r="F121" s="198" t="s">
        <v>460</v>
      </c>
      <c r="G121" s="200" t="s">
        <v>459</v>
      </c>
      <c r="H121" s="198"/>
      <c r="I121" s="294" t="s">
        <v>461</v>
      </c>
      <c r="J121" s="294" t="s">
        <v>461</v>
      </c>
      <c r="K121" s="294" t="s">
        <v>461</v>
      </c>
      <c r="L121" s="295">
        <v>7637</v>
      </c>
      <c r="M121" s="295">
        <v>44190</v>
      </c>
      <c r="N121" s="198" t="s">
        <v>454</v>
      </c>
      <c r="O121" s="198" t="s">
        <v>462</v>
      </c>
      <c r="P121" s="197"/>
      <c r="Q121" s="198"/>
      <c r="R121" s="198"/>
      <c r="S121" s="198"/>
    </row>
    <row r="122" spans="1:19" s="235" customFormat="1" ht="112.5" x14ac:dyDescent="0.3">
      <c r="A122" s="198">
        <v>88</v>
      </c>
      <c r="B122" s="197">
        <v>44224</v>
      </c>
      <c r="C122" s="197">
        <v>44165</v>
      </c>
      <c r="D122" s="198" t="s">
        <v>463</v>
      </c>
      <c r="E122" s="200"/>
      <c r="F122" s="198" t="s">
        <v>465</v>
      </c>
      <c r="G122" s="200" t="s">
        <v>466</v>
      </c>
      <c r="H122" s="198"/>
      <c r="I122" s="294" t="s">
        <v>464</v>
      </c>
      <c r="J122" s="294" t="s">
        <v>464</v>
      </c>
      <c r="K122" s="294" t="s">
        <v>464</v>
      </c>
      <c r="L122" s="295">
        <v>7672</v>
      </c>
      <c r="M122" s="295">
        <v>7852</v>
      </c>
      <c r="N122" s="198" t="s">
        <v>313</v>
      </c>
      <c r="O122" s="198" t="s">
        <v>467</v>
      </c>
      <c r="P122" s="197"/>
      <c r="Q122" s="198"/>
      <c r="R122" s="198"/>
      <c r="S122" s="198"/>
    </row>
    <row r="123" spans="1:19" s="48" customFormat="1" x14ac:dyDescent="0.25">
      <c r="A123" s="61"/>
      <c r="B123" s="61"/>
      <c r="C123" s="62"/>
      <c r="E123" s="63"/>
      <c r="F123" s="61"/>
      <c r="G123" s="63"/>
      <c r="H123" s="61"/>
      <c r="I123" s="64"/>
      <c r="J123" s="387">
        <f>SUM(J33:J122)</f>
        <v>1807478.3900000001</v>
      </c>
      <c r="K123" s="64"/>
      <c r="L123" s="193"/>
      <c r="M123" s="193"/>
      <c r="N123" s="61"/>
      <c r="O123" s="61"/>
      <c r="P123" s="62"/>
      <c r="Q123" s="61"/>
      <c r="R123" s="61"/>
      <c r="S123" s="61"/>
    </row>
    <row r="124" spans="1:19" s="48" customFormat="1" x14ac:dyDescent="0.25">
      <c r="A124" s="61"/>
      <c r="B124" s="61"/>
      <c r="C124" s="62"/>
      <c r="D124" s="61"/>
      <c r="E124" s="63"/>
      <c r="F124" s="61"/>
      <c r="G124" s="63"/>
      <c r="H124" s="61"/>
      <c r="I124" s="64"/>
      <c r="J124" s="64"/>
      <c r="K124" s="64"/>
      <c r="L124" s="193"/>
      <c r="M124" s="193"/>
      <c r="N124" s="61"/>
      <c r="O124" s="61"/>
      <c r="P124" s="62"/>
      <c r="Q124" s="61"/>
      <c r="R124" s="61"/>
      <c r="S124" s="61"/>
    </row>
    <row r="125" spans="1:19" s="48" customFormat="1" x14ac:dyDescent="0.25">
      <c r="A125" s="61"/>
      <c r="B125" s="61"/>
      <c r="C125" s="62"/>
      <c r="D125" s="61"/>
      <c r="E125" s="63"/>
      <c r="F125" s="61"/>
      <c r="G125" s="63"/>
      <c r="H125" s="61"/>
      <c r="I125" s="64"/>
      <c r="J125" s="64"/>
      <c r="K125" s="64"/>
      <c r="L125" s="193"/>
      <c r="M125" s="193"/>
      <c r="N125" s="61"/>
      <c r="O125" s="61"/>
      <c r="P125" s="62"/>
      <c r="Q125" s="61"/>
      <c r="R125" s="61"/>
      <c r="S125" s="61"/>
    </row>
    <row r="126" spans="1:19" s="48" customFormat="1" x14ac:dyDescent="0.25">
      <c r="A126" s="61"/>
      <c r="B126" s="61"/>
      <c r="C126" s="62"/>
      <c r="D126" s="61"/>
      <c r="E126" s="63"/>
      <c r="F126" s="61"/>
      <c r="G126" s="63"/>
      <c r="H126" s="61"/>
      <c r="I126" s="64"/>
      <c r="J126" s="64"/>
      <c r="K126" s="64"/>
      <c r="L126" s="193"/>
      <c r="M126" s="193"/>
      <c r="N126" s="61"/>
      <c r="O126" s="61"/>
      <c r="P126" s="62"/>
      <c r="Q126" s="61"/>
      <c r="R126" s="61"/>
      <c r="S126" s="61"/>
    </row>
    <row r="127" spans="1:19" s="16" customFormat="1" x14ac:dyDescent="0.25">
      <c r="A127" s="61"/>
      <c r="B127" s="23"/>
      <c r="C127" s="30"/>
      <c r="D127" s="23"/>
      <c r="E127" s="31"/>
      <c r="F127" s="23"/>
      <c r="G127" s="31"/>
      <c r="H127" s="23"/>
      <c r="I127" s="32"/>
      <c r="J127" s="32"/>
      <c r="K127" s="32"/>
      <c r="L127" s="193"/>
      <c r="M127" s="193"/>
      <c r="N127" s="61"/>
      <c r="O127" s="61"/>
      <c r="P127" s="30"/>
      <c r="Q127" s="23"/>
      <c r="R127" s="23"/>
      <c r="S127" s="23"/>
    </row>
    <row r="128" spans="1:19" s="48" customFormat="1" x14ac:dyDescent="0.25">
      <c r="A128" s="61"/>
      <c r="B128" s="23"/>
      <c r="C128" s="30"/>
      <c r="D128" s="23"/>
      <c r="E128" s="31"/>
      <c r="F128" s="23"/>
      <c r="G128" s="31"/>
      <c r="H128" s="23"/>
      <c r="I128" s="32"/>
      <c r="J128" s="32"/>
      <c r="K128" s="32"/>
      <c r="L128" s="193"/>
      <c r="M128" s="193"/>
      <c r="N128" s="23"/>
      <c r="O128" s="23"/>
      <c r="P128" s="30"/>
      <c r="Q128" s="23"/>
      <c r="R128" s="23"/>
      <c r="S128" s="23"/>
    </row>
    <row r="129" spans="1:19" s="39" customFormat="1" x14ac:dyDescent="0.25">
      <c r="A129" s="61"/>
      <c r="B129" s="23"/>
      <c r="C129" s="30"/>
      <c r="D129" s="23"/>
      <c r="E129" s="31"/>
      <c r="F129" s="23"/>
      <c r="G129" s="31"/>
      <c r="H129" s="23"/>
      <c r="I129" s="32"/>
      <c r="J129" s="32"/>
      <c r="K129" s="32"/>
      <c r="L129" s="193"/>
      <c r="M129" s="193"/>
      <c r="N129" s="23"/>
      <c r="O129" s="23"/>
      <c r="P129" s="30"/>
      <c r="Q129" s="23"/>
      <c r="R129" s="23"/>
      <c r="S129" s="23"/>
    </row>
    <row r="130" spans="1:19" s="39" customFormat="1" x14ac:dyDescent="0.25">
      <c r="A130" s="61"/>
      <c r="B130" s="23"/>
      <c r="C130" s="30"/>
      <c r="D130" s="23"/>
      <c r="E130" s="31"/>
      <c r="F130" s="23"/>
      <c r="G130" s="31"/>
      <c r="H130" s="23"/>
      <c r="I130" s="32"/>
      <c r="J130" s="32"/>
      <c r="K130" s="32"/>
      <c r="L130" s="193"/>
      <c r="M130" s="193"/>
      <c r="N130" s="23"/>
      <c r="O130" s="23"/>
      <c r="P130" s="30"/>
      <c r="Q130" s="23"/>
      <c r="R130" s="23"/>
      <c r="S130" s="23"/>
    </row>
    <row r="131" spans="1:19" s="48" customFormat="1" x14ac:dyDescent="0.25">
      <c r="A131" s="61"/>
      <c r="B131" s="23"/>
      <c r="C131" s="30"/>
      <c r="D131" s="23"/>
      <c r="E131" s="31"/>
      <c r="F131" s="23"/>
      <c r="G131" s="31"/>
      <c r="H131" s="23"/>
      <c r="I131" s="32"/>
      <c r="J131" s="32"/>
      <c r="K131" s="32"/>
      <c r="L131" s="193"/>
      <c r="M131" s="193"/>
      <c r="N131" s="23"/>
      <c r="O131" s="23"/>
      <c r="P131" s="155"/>
      <c r="Q131" s="23"/>
      <c r="R131" s="23"/>
      <c r="S131" s="23"/>
    </row>
    <row r="132" spans="1:19" s="48" customFormat="1" x14ac:dyDescent="0.25">
      <c r="A132" s="61"/>
      <c r="B132" s="23"/>
      <c r="C132" s="30"/>
      <c r="D132" s="23"/>
      <c r="E132" s="31"/>
      <c r="F132" s="23"/>
      <c r="G132" s="31"/>
      <c r="H132" s="23"/>
      <c r="I132" s="32"/>
      <c r="J132" s="32"/>
      <c r="K132" s="32"/>
      <c r="L132" s="193"/>
      <c r="M132" s="193"/>
      <c r="N132" s="23"/>
      <c r="O132" s="23"/>
      <c r="P132" s="155"/>
      <c r="Q132" s="23"/>
      <c r="R132" s="23"/>
      <c r="S132" s="23"/>
    </row>
    <row r="133" spans="1:19" s="48" customFormat="1" x14ac:dyDescent="0.25">
      <c r="A133" s="61"/>
      <c r="B133" s="23"/>
      <c r="C133" s="30"/>
      <c r="D133" s="23"/>
      <c r="E133" s="31"/>
      <c r="F133" s="23"/>
      <c r="G133" s="31"/>
      <c r="H133" s="60"/>
      <c r="I133" s="65"/>
      <c r="J133" s="65"/>
      <c r="K133" s="32"/>
      <c r="L133" s="193"/>
      <c r="M133" s="193"/>
      <c r="N133" s="23"/>
      <c r="O133" s="23"/>
      <c r="P133" s="155"/>
      <c r="Q133" s="23"/>
      <c r="R133" s="23"/>
      <c r="S133" s="23"/>
    </row>
    <row r="134" spans="1:19" s="48" customFormat="1" x14ac:dyDescent="0.25">
      <c r="A134" s="61"/>
      <c r="B134" s="23"/>
      <c r="C134" s="30"/>
      <c r="D134" s="23"/>
      <c r="E134" s="31"/>
      <c r="F134" s="23"/>
      <c r="G134" s="31"/>
      <c r="H134" s="23"/>
      <c r="I134" s="32"/>
      <c r="J134" s="32"/>
      <c r="K134" s="32"/>
      <c r="L134" s="193"/>
      <c r="M134" s="193"/>
      <c r="N134" s="23"/>
      <c r="O134" s="23"/>
      <c r="P134" s="155"/>
      <c r="Q134" s="23"/>
      <c r="R134" s="23"/>
      <c r="S134" s="23"/>
    </row>
    <row r="135" spans="1:19" s="48" customFormat="1" x14ac:dyDescent="0.25">
      <c r="A135" s="61"/>
      <c r="B135" s="23"/>
      <c r="C135" s="30"/>
      <c r="D135" s="23"/>
      <c r="E135" s="31"/>
      <c r="F135" s="23"/>
      <c r="G135" s="31"/>
      <c r="H135" s="23"/>
      <c r="I135" s="32"/>
      <c r="J135" s="32"/>
      <c r="K135" s="32"/>
      <c r="L135" s="193"/>
      <c r="M135" s="193"/>
      <c r="N135" s="23"/>
      <c r="O135" s="23"/>
      <c r="P135" s="155"/>
      <c r="Q135" s="23"/>
      <c r="R135" s="23"/>
      <c r="S135" s="23"/>
    </row>
    <row r="136" spans="1:19" s="48" customFormat="1" x14ac:dyDescent="0.25">
      <c r="A136" s="61"/>
      <c r="B136" s="31"/>
      <c r="C136" s="30"/>
      <c r="D136" s="23"/>
      <c r="E136" s="31"/>
      <c r="F136" s="23"/>
      <c r="G136" s="31"/>
      <c r="H136" s="23"/>
      <c r="I136" s="32"/>
      <c r="J136" s="32"/>
      <c r="K136" s="32"/>
      <c r="L136" s="193"/>
      <c r="M136" s="193"/>
      <c r="N136" s="23"/>
      <c r="O136" s="23"/>
      <c r="P136" s="30"/>
      <c r="Q136" s="23"/>
      <c r="R136" s="23"/>
      <c r="S136" s="23"/>
    </row>
    <row r="137" spans="1:19" s="48" customFormat="1" x14ac:dyDescent="0.25">
      <c r="A137" s="61"/>
      <c r="B137" s="23"/>
      <c r="C137" s="30"/>
      <c r="D137" s="23"/>
      <c r="E137" s="31"/>
      <c r="F137" s="23"/>
      <c r="G137" s="31"/>
      <c r="H137" s="61"/>
      <c r="I137" s="64"/>
      <c r="J137" s="32"/>
      <c r="K137" s="32"/>
      <c r="L137" s="193"/>
      <c r="M137" s="193"/>
      <c r="N137" s="23"/>
      <c r="O137" s="23"/>
      <c r="P137" s="30"/>
      <c r="Q137" s="23"/>
      <c r="R137" s="23"/>
      <c r="S137" s="23"/>
    </row>
    <row r="138" spans="1:19" s="48" customFormat="1" x14ac:dyDescent="0.25">
      <c r="A138" s="61"/>
      <c r="B138" s="23"/>
      <c r="C138" s="30"/>
      <c r="D138" s="23"/>
      <c r="E138" s="31"/>
      <c r="F138" s="23"/>
      <c r="G138" s="31"/>
      <c r="H138" s="61"/>
      <c r="I138" s="64"/>
      <c r="J138" s="32"/>
      <c r="K138" s="32"/>
      <c r="L138" s="193"/>
      <c r="M138" s="193"/>
      <c r="N138" s="42"/>
      <c r="O138" s="23"/>
      <c r="P138" s="30"/>
      <c r="Q138" s="23"/>
      <c r="R138" s="23"/>
      <c r="S138" s="23"/>
    </row>
    <row r="139" spans="1:19" s="48" customFormat="1" x14ac:dyDescent="0.25">
      <c r="A139" s="61"/>
      <c r="B139" s="23"/>
      <c r="C139" s="30"/>
      <c r="D139" s="23"/>
      <c r="E139" s="31"/>
      <c r="F139" s="23"/>
      <c r="G139" s="31"/>
      <c r="H139" s="23"/>
      <c r="I139" s="32"/>
      <c r="J139" s="32"/>
      <c r="K139" s="32"/>
      <c r="L139" s="193"/>
      <c r="M139" s="193"/>
      <c r="N139" s="42"/>
      <c r="O139" s="23"/>
      <c r="P139" s="30"/>
      <c r="Q139" s="23"/>
      <c r="R139" s="23"/>
      <c r="S139" s="23"/>
    </row>
    <row r="140" spans="1:19" s="48" customFormat="1" x14ac:dyDescent="0.25">
      <c r="A140" s="61"/>
      <c r="B140" s="23"/>
      <c r="C140" s="30"/>
      <c r="D140" s="23"/>
      <c r="E140" s="42"/>
      <c r="F140" s="23"/>
      <c r="G140" s="31"/>
      <c r="H140" s="23"/>
      <c r="I140" s="32"/>
      <c r="J140" s="32"/>
      <c r="K140" s="32"/>
      <c r="L140" s="193"/>
      <c r="M140" s="193"/>
      <c r="N140" s="42"/>
      <c r="O140" s="23"/>
      <c r="P140" s="30"/>
      <c r="Q140" s="23"/>
      <c r="R140" s="23"/>
      <c r="S140" s="23"/>
    </row>
    <row r="141" spans="1:19" s="48" customFormat="1" x14ac:dyDescent="0.25">
      <c r="A141" s="61"/>
      <c r="B141" s="23"/>
      <c r="C141" s="30"/>
      <c r="D141" s="23"/>
      <c r="E141" s="31"/>
      <c r="F141" s="23"/>
      <c r="G141" s="31"/>
      <c r="H141" s="23"/>
      <c r="I141" s="32"/>
      <c r="J141" s="32"/>
      <c r="K141" s="32"/>
      <c r="L141" s="23"/>
      <c r="M141" s="23"/>
      <c r="N141" s="23"/>
      <c r="O141" s="23"/>
      <c r="P141" s="30"/>
      <c r="Q141" s="23"/>
      <c r="R141" s="23"/>
      <c r="S141" s="23"/>
    </row>
    <row r="142" spans="1:19" s="48" customFormat="1" x14ac:dyDescent="0.25">
      <c r="A142" s="61"/>
      <c r="B142" s="23"/>
      <c r="C142" s="30"/>
      <c r="D142" s="23"/>
      <c r="E142" s="31"/>
      <c r="F142" s="23"/>
      <c r="G142" s="31"/>
      <c r="H142" s="23"/>
      <c r="I142" s="32"/>
      <c r="J142" s="32"/>
      <c r="K142" s="32"/>
      <c r="L142" s="23"/>
      <c r="M142" s="23"/>
      <c r="N142" s="23"/>
      <c r="O142" s="23"/>
      <c r="P142" s="30"/>
      <c r="Q142" s="23"/>
      <c r="R142" s="23"/>
      <c r="S142" s="23"/>
    </row>
    <row r="143" spans="1:19" s="48" customFormat="1" x14ac:dyDescent="0.25">
      <c r="A143" s="61"/>
      <c r="B143" s="23"/>
      <c r="C143" s="30"/>
      <c r="D143" s="23"/>
      <c r="E143" s="31"/>
      <c r="F143" s="23"/>
      <c r="G143" s="31"/>
      <c r="H143" s="23"/>
      <c r="I143" s="32"/>
      <c r="J143" s="32"/>
      <c r="K143" s="32"/>
      <c r="L143" s="23"/>
      <c r="M143" s="23"/>
      <c r="N143" s="23"/>
      <c r="O143" s="23"/>
      <c r="P143" s="30"/>
      <c r="Q143" s="30"/>
      <c r="R143" s="23"/>
      <c r="S143" s="23"/>
    </row>
    <row r="144" spans="1:19" s="48" customFormat="1" x14ac:dyDescent="0.25">
      <c r="A144" s="61"/>
      <c r="B144" s="23"/>
      <c r="C144" s="30"/>
      <c r="D144" s="23"/>
      <c r="E144" s="31"/>
      <c r="F144" s="23"/>
      <c r="G144" s="31"/>
      <c r="H144" s="23"/>
      <c r="I144" s="32"/>
      <c r="J144" s="32"/>
      <c r="K144" s="32"/>
      <c r="L144" s="23"/>
      <c r="M144" s="23"/>
      <c r="N144" s="23"/>
      <c r="O144" s="23"/>
      <c r="P144" s="30"/>
      <c r="Q144" s="30"/>
      <c r="R144" s="23"/>
      <c r="S144" s="23"/>
    </row>
    <row r="145" spans="1:19" s="48" customFormat="1" x14ac:dyDescent="0.25">
      <c r="A145" s="61"/>
      <c r="B145" s="23"/>
      <c r="C145" s="30"/>
      <c r="D145" s="23"/>
      <c r="E145" s="31"/>
      <c r="F145" s="23"/>
      <c r="G145" s="31"/>
      <c r="H145" s="23"/>
      <c r="I145" s="32"/>
      <c r="J145" s="32"/>
      <c r="K145" s="32"/>
      <c r="L145" s="23"/>
      <c r="M145" s="23"/>
      <c r="N145" s="23"/>
      <c r="O145" s="23"/>
      <c r="P145" s="30"/>
      <c r="Q145" s="30"/>
      <c r="R145" s="23"/>
      <c r="S145" s="23"/>
    </row>
    <row r="146" spans="1:19" s="48" customFormat="1" x14ac:dyDescent="0.25">
      <c r="A146" s="61"/>
      <c r="B146" s="23"/>
      <c r="C146" s="30"/>
      <c r="D146" s="23"/>
      <c r="E146" s="31"/>
      <c r="F146" s="23"/>
      <c r="G146" s="31"/>
      <c r="H146" s="23"/>
      <c r="I146" s="32"/>
      <c r="J146" s="32"/>
      <c r="K146" s="32"/>
      <c r="L146" s="23"/>
      <c r="M146" s="23"/>
      <c r="N146" s="23"/>
      <c r="O146" s="23"/>
      <c r="P146" s="30"/>
      <c r="Q146" s="30"/>
      <c r="R146" s="23"/>
      <c r="S146" s="23"/>
    </row>
    <row r="147" spans="1:19" s="48" customFormat="1" x14ac:dyDescent="0.25">
      <c r="A147" s="61"/>
      <c r="B147" s="23"/>
      <c r="C147" s="30"/>
      <c r="D147" s="23"/>
      <c r="E147" s="31"/>
      <c r="F147" s="23"/>
      <c r="G147" s="31"/>
      <c r="H147" s="23"/>
      <c r="I147" s="32"/>
      <c r="J147" s="32"/>
      <c r="K147" s="32"/>
      <c r="L147" s="23"/>
      <c r="M147" s="23"/>
      <c r="N147" s="23"/>
      <c r="O147" s="23"/>
      <c r="P147" s="30"/>
      <c r="Q147" s="30"/>
      <c r="R147" s="23"/>
      <c r="S147" s="23"/>
    </row>
    <row r="148" spans="1:19" x14ac:dyDescent="0.25">
      <c r="A148" s="61"/>
      <c r="B148" s="16"/>
      <c r="C148" s="16"/>
      <c r="D148" s="16"/>
      <c r="E148" s="49"/>
      <c r="F148" s="16"/>
      <c r="G148" s="49"/>
      <c r="H148" s="16"/>
      <c r="I148" s="47"/>
      <c r="J148" s="47"/>
      <c r="K148" s="47"/>
      <c r="L148" s="16"/>
      <c r="M148" s="16"/>
      <c r="N148" s="16"/>
      <c r="O148" s="16"/>
      <c r="P148" s="16"/>
      <c r="Q148" s="16"/>
      <c r="R148" s="16"/>
      <c r="S148" s="16"/>
    </row>
    <row r="149" spans="1:19" x14ac:dyDescent="0.25">
      <c r="A149" s="61"/>
      <c r="B149" s="16"/>
      <c r="C149" s="16"/>
      <c r="D149" s="16"/>
      <c r="E149" s="49"/>
      <c r="F149" s="16"/>
      <c r="G149" s="49"/>
      <c r="H149" s="16"/>
      <c r="I149" s="47"/>
      <c r="J149" s="47"/>
      <c r="K149" s="47"/>
      <c r="L149" s="16"/>
      <c r="M149" s="16"/>
      <c r="N149" s="16"/>
      <c r="O149" s="16"/>
      <c r="P149" s="16"/>
      <c r="Q149" s="16"/>
      <c r="R149" s="16"/>
      <c r="S149" s="16"/>
    </row>
    <row r="150" spans="1:19" x14ac:dyDescent="0.25">
      <c r="A150" s="61"/>
      <c r="B150" s="16"/>
      <c r="C150" s="16"/>
      <c r="D150" s="16"/>
      <c r="E150" s="49"/>
      <c r="F150" s="16"/>
      <c r="G150" s="49"/>
      <c r="H150" s="16"/>
      <c r="I150" s="47"/>
      <c r="J150" s="47"/>
      <c r="K150" s="47"/>
      <c r="L150" s="16"/>
      <c r="M150" s="16"/>
      <c r="N150" s="16"/>
      <c r="O150" s="16"/>
      <c r="P150" s="16"/>
      <c r="Q150" s="16"/>
      <c r="R150" s="16"/>
      <c r="S150" s="16"/>
    </row>
    <row r="151" spans="1:19" x14ac:dyDescent="0.25">
      <c r="A151" s="61"/>
      <c r="B151" s="16"/>
      <c r="C151" s="16"/>
      <c r="D151" s="16"/>
      <c r="E151" s="49"/>
      <c r="F151" s="16"/>
      <c r="G151" s="49"/>
      <c r="H151" s="16"/>
      <c r="I151" s="47"/>
      <c r="J151" s="47"/>
      <c r="K151" s="47"/>
      <c r="L151" s="16"/>
      <c r="M151" s="16"/>
      <c r="N151" s="16"/>
      <c r="O151" s="16"/>
      <c r="P151" s="16"/>
      <c r="Q151" s="16"/>
      <c r="R151" s="16"/>
      <c r="S151" s="16"/>
    </row>
    <row r="152" spans="1:19" x14ac:dyDescent="0.25">
      <c r="A152" s="61"/>
      <c r="B152" s="16"/>
      <c r="C152" s="16"/>
      <c r="D152" s="16"/>
      <c r="E152" s="49"/>
      <c r="F152" s="16"/>
      <c r="G152" s="49"/>
      <c r="H152" s="16"/>
      <c r="I152" s="47"/>
      <c r="J152" s="47"/>
      <c r="K152" s="47"/>
      <c r="L152" s="16"/>
      <c r="M152" s="16"/>
      <c r="N152" s="16"/>
      <c r="O152" s="16"/>
      <c r="P152" s="16"/>
      <c r="Q152" s="16"/>
      <c r="R152" s="16"/>
      <c r="S152" s="16"/>
    </row>
    <row r="153" spans="1:19" x14ac:dyDescent="0.25">
      <c r="B153" s="16"/>
      <c r="C153" s="16"/>
      <c r="D153" s="16"/>
      <c r="E153" s="49"/>
      <c r="F153" s="16"/>
      <c r="G153" s="49"/>
      <c r="H153" s="16"/>
      <c r="I153" s="47"/>
      <c r="J153" s="47"/>
      <c r="K153" s="47"/>
      <c r="L153" s="16"/>
      <c r="M153" s="16"/>
      <c r="N153" s="16"/>
      <c r="O153" s="16"/>
      <c r="P153" s="16"/>
      <c r="Q153" s="16"/>
      <c r="R153" s="16"/>
      <c r="S153" s="16"/>
    </row>
  </sheetData>
  <autoFilter ref="J1:J147"/>
  <mergeCells count="27">
    <mergeCell ref="A110:H110"/>
    <mergeCell ref="A21:S22"/>
    <mergeCell ref="A31:S32"/>
    <mergeCell ref="A20:H20"/>
    <mergeCell ref="A25:H25"/>
    <mergeCell ref="A26:XFD26"/>
    <mergeCell ref="A30:H30"/>
    <mergeCell ref="A11:H11"/>
    <mergeCell ref="A7:S8"/>
    <mergeCell ref="I5:I6"/>
    <mergeCell ref="K5:K6"/>
    <mergeCell ref="A12:S13"/>
    <mergeCell ref="A1:S2"/>
    <mergeCell ref="A3:S4"/>
    <mergeCell ref="A5:A6"/>
    <mergeCell ref="B5:B6"/>
    <mergeCell ref="C5:C6"/>
    <mergeCell ref="D5:D6"/>
    <mergeCell ref="E5:E6"/>
    <mergeCell ref="F5:H5"/>
    <mergeCell ref="P5:Q5"/>
    <mergeCell ref="R5:R6"/>
    <mergeCell ref="S5:S6"/>
    <mergeCell ref="L5:M5"/>
    <mergeCell ref="N5:N6"/>
    <mergeCell ref="O5:O6"/>
    <mergeCell ref="J5:J6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"/>
  <sheetViews>
    <sheetView workbookViewId="0">
      <selection activeCell="J27" sqref="J27"/>
    </sheetView>
  </sheetViews>
  <sheetFormatPr defaultColWidth="8.7109375" defaultRowHeight="15" x14ac:dyDescent="0.25"/>
  <cols>
    <col min="1" max="1" width="5" style="1" customWidth="1"/>
    <col min="2" max="2" width="12.140625" style="1" customWidth="1"/>
    <col min="3" max="3" width="12.28515625" style="1" customWidth="1"/>
    <col min="4" max="4" width="11.5703125" style="1" customWidth="1"/>
    <col min="5" max="5" width="13" style="1" customWidth="1"/>
    <col min="6" max="6" width="11.5703125" style="1" customWidth="1"/>
    <col min="7" max="7" width="14.42578125" style="1" customWidth="1"/>
    <col min="8" max="8" width="16.140625" style="1" customWidth="1"/>
    <col min="9" max="9" width="14.42578125" style="1" customWidth="1"/>
    <col min="10" max="10" width="13.140625" style="1" customWidth="1"/>
    <col min="11" max="11" width="8.7109375" style="1"/>
    <col min="12" max="12" width="12.140625" style="1" customWidth="1"/>
    <col min="13" max="14" width="8.7109375" style="1"/>
    <col min="15" max="15" width="16.7109375" style="1" customWidth="1"/>
    <col min="16" max="16" width="10.7109375" style="1" customWidth="1"/>
    <col min="17" max="17" width="8.7109375" style="1"/>
    <col min="18" max="18" width="16" style="1" customWidth="1"/>
    <col min="19" max="19" width="11.85546875" style="1" customWidth="1"/>
    <col min="20" max="20" width="10.5703125" style="1" customWidth="1"/>
    <col min="21" max="21" width="14.5703125" style="1" customWidth="1"/>
    <col min="22" max="16384" width="8.7109375" style="1"/>
  </cols>
  <sheetData>
    <row r="1" spans="1:22" s="7" customFormat="1" ht="20.25" customHeight="1" x14ac:dyDescent="0.3">
      <c r="A1" s="383" t="s">
        <v>11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384"/>
      <c r="U1" s="384"/>
      <c r="V1" s="384"/>
    </row>
    <row r="2" spans="1:22" s="7" customFormat="1" ht="20.25" x14ac:dyDescent="0.3">
      <c r="A2" s="383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  <c r="S2" s="384"/>
      <c r="T2" s="384"/>
      <c r="U2" s="384"/>
      <c r="V2" s="384"/>
    </row>
    <row r="3" spans="1:22" s="7" customFormat="1" ht="15" customHeight="1" x14ac:dyDescent="0.3">
      <c r="A3" s="385" t="s">
        <v>29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</row>
    <row r="4" spans="1:22" s="7" customFormat="1" ht="15" customHeight="1" x14ac:dyDescent="0.3">
      <c r="A4" s="385"/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</row>
    <row r="5" spans="1:22" s="4" customFormat="1" ht="47.25" customHeight="1" x14ac:dyDescent="0.25">
      <c r="A5" s="356" t="s">
        <v>12</v>
      </c>
      <c r="B5" s="356" t="s">
        <v>1</v>
      </c>
      <c r="C5" s="356" t="s">
        <v>2</v>
      </c>
      <c r="D5" s="356" t="s">
        <v>4</v>
      </c>
      <c r="E5" s="356" t="s">
        <v>0</v>
      </c>
      <c r="F5" s="356" t="s">
        <v>3</v>
      </c>
      <c r="G5" s="356" t="s">
        <v>19</v>
      </c>
      <c r="H5" s="354" t="s">
        <v>7</v>
      </c>
      <c r="I5" s="354"/>
      <c r="J5" s="354"/>
      <c r="K5" s="356" t="s">
        <v>13</v>
      </c>
      <c r="L5" s="356" t="s">
        <v>5</v>
      </c>
      <c r="M5" s="354" t="s">
        <v>6</v>
      </c>
      <c r="N5" s="354"/>
      <c r="O5" s="356" t="s">
        <v>14</v>
      </c>
      <c r="P5" s="356" t="s">
        <v>20</v>
      </c>
      <c r="Q5" s="356" t="s">
        <v>8</v>
      </c>
      <c r="R5" s="356" t="s">
        <v>9</v>
      </c>
      <c r="S5" s="354" t="s">
        <v>10</v>
      </c>
      <c r="T5" s="360"/>
      <c r="U5" s="356" t="s">
        <v>26</v>
      </c>
      <c r="V5" s="356" t="s">
        <v>25</v>
      </c>
    </row>
    <row r="6" spans="1:22" s="6" customFormat="1" ht="31.5" x14ac:dyDescent="0.25">
      <c r="A6" s="357"/>
      <c r="B6" s="357"/>
      <c r="C6" s="357"/>
      <c r="D6" s="357"/>
      <c r="E6" s="357"/>
      <c r="F6" s="357"/>
      <c r="G6" s="357"/>
      <c r="H6" s="8" t="s">
        <v>22</v>
      </c>
      <c r="I6" s="8" t="s">
        <v>23</v>
      </c>
      <c r="J6" s="8" t="s">
        <v>24</v>
      </c>
      <c r="K6" s="357"/>
      <c r="L6" s="357"/>
      <c r="M6" s="5" t="s">
        <v>15</v>
      </c>
      <c r="N6" s="5" t="s">
        <v>16</v>
      </c>
      <c r="O6" s="357"/>
      <c r="P6" s="357"/>
      <c r="Q6" s="357"/>
      <c r="R6" s="357"/>
      <c r="S6" s="5" t="s">
        <v>17</v>
      </c>
      <c r="T6" s="9" t="s">
        <v>18</v>
      </c>
      <c r="U6" s="357"/>
      <c r="V6" s="357"/>
    </row>
    <row r="11" spans="1:22" x14ac:dyDescent="0.25">
      <c r="B11" s="2"/>
      <c r="G11" s="3"/>
      <c r="H11" s="3"/>
      <c r="I11" s="3"/>
    </row>
    <row r="12" spans="1:22" x14ac:dyDescent="0.25">
      <c r="G12" s="2"/>
      <c r="H12" s="2"/>
      <c r="I12" s="2"/>
    </row>
    <row r="13" spans="1:22" x14ac:dyDescent="0.25">
      <c r="G13" s="3"/>
      <c r="H13" s="3"/>
      <c r="I13" s="3"/>
    </row>
    <row r="14" spans="1:22" x14ac:dyDescent="0.25">
      <c r="G14" s="3"/>
      <c r="H14" s="3"/>
      <c r="I14" s="3"/>
    </row>
  </sheetData>
  <mergeCells count="20">
    <mergeCell ref="M5:N5"/>
    <mergeCell ref="O5:O6"/>
    <mergeCell ref="P5:P6"/>
    <mergeCell ref="Q5:Q6"/>
    <mergeCell ref="A1:V2"/>
    <mergeCell ref="A3:V4"/>
    <mergeCell ref="A5:A6"/>
    <mergeCell ref="B5:B6"/>
    <mergeCell ref="C5:C6"/>
    <mergeCell ref="D5:D6"/>
    <mergeCell ref="E5:E6"/>
    <mergeCell ref="F5:F6"/>
    <mergeCell ref="G5:G6"/>
    <mergeCell ref="H5:J5"/>
    <mergeCell ref="R5:R6"/>
    <mergeCell ref="S5:T5"/>
    <mergeCell ref="U5:U6"/>
    <mergeCell ref="V5:V6"/>
    <mergeCell ref="K5:K6"/>
    <mergeCell ref="L5:L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ЭА</vt:lpstr>
      <vt:lpstr>ЗК</vt:lpstr>
      <vt:lpstr>ЕП</vt:lpstr>
      <vt:lpstr>Конкурс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cso_pee</dc:creator>
  <cp:lastModifiedBy>1</cp:lastModifiedBy>
  <cp:lastPrinted>2021-01-11T10:14:29Z</cp:lastPrinted>
  <dcterms:created xsi:type="dcterms:W3CDTF">2016-11-17T13:51:37Z</dcterms:created>
  <dcterms:modified xsi:type="dcterms:W3CDTF">2021-01-20T12:31:57Z</dcterms:modified>
</cp:coreProperties>
</file>